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535" tabRatio="888" firstSheet="42" activeTab="48"/>
  </bookViews>
  <sheets>
    <sheet name="SQTYELTOHBQOTP" sheetId="14" state="veryHidden" r:id="rId1"/>
    <sheet name="LFAFQGJ" sheetId="15" state="veryHidden" r:id="rId2"/>
    <sheet name="封皮" sheetId="100" r:id="rId3"/>
    <sheet name="目录" sheetId="99" r:id="rId4"/>
    <sheet name="1一般公共预算收入表" sheetId="75" r:id="rId5"/>
    <sheet name="2一般公共预算支出表" sheetId="76" r:id="rId6"/>
    <sheet name="3区级一般公共预算收入" sheetId="55" r:id="rId7"/>
    <sheet name="4区级一般公共预算支出" sheetId="65" r:id="rId8"/>
    <sheet name="5区级一般公共预算功能分类" sheetId="60" r:id="rId9"/>
    <sheet name="6区级一般预算基本支出经济" sheetId="88" r:id="rId10"/>
    <sheet name="7税收返还及一般预算分项目表" sheetId="110" r:id="rId11"/>
    <sheet name="8专项转移支付到项目" sheetId="90" r:id="rId12"/>
    <sheet name="9对下税收返还及转移支付分地区表" sheetId="91" r:id="rId13"/>
    <sheet name="10基金收入表" sheetId="77" r:id="rId14"/>
    <sheet name="11基金支出表" sheetId="78" r:id="rId15"/>
    <sheet name="12本级基金收入" sheetId="56" r:id="rId16"/>
    <sheet name="13本级基金支出" sheetId="66" r:id="rId17"/>
    <sheet name="14基金转移支付分项目" sheetId="96" r:id="rId18"/>
    <sheet name="15基金转移支付分地区" sheetId="97" r:id="rId19"/>
    <sheet name="16国有资本经营收入表" sheetId="79" r:id="rId20"/>
    <sheet name="17国有资本经营支出表" sheetId="80" r:id="rId21"/>
    <sheet name="18本级国有资本经营收入" sheetId="83" r:id="rId22"/>
    <sheet name="19本级国有资本经营支出" sheetId="84" r:id="rId23"/>
    <sheet name="20-1国资转移支付" sheetId="98" r:id="rId24"/>
    <sheet name="20-2对下国资转移支付" sheetId="125" r:id="rId25"/>
    <sheet name="21社保收入表" sheetId="81" r:id="rId26"/>
    <sheet name="22社保支出表" sheetId="82" r:id="rId27"/>
    <sheet name="23社保余额表" sheetId="108" r:id="rId28"/>
    <sheet name="24本级社保收入" sheetId="58" r:id="rId29"/>
    <sheet name="25本级社保支出" sheetId="68" r:id="rId30"/>
    <sheet name="26本级社保余额表" sheetId="109" r:id="rId31"/>
    <sheet name="27限额余额表" sheetId="111" r:id="rId32"/>
    <sheet name="28一般债务余额情况" sheetId="112" r:id="rId33"/>
    <sheet name="29一般限额余额" sheetId="113" r:id="rId34"/>
    <sheet name="30专项债务余额情况" sheetId="114" r:id="rId35"/>
    <sheet name="31专项限额余额" sheetId="115" r:id="rId36"/>
    <sheet name="32上年发行情况" sheetId="116" r:id="rId37"/>
    <sheet name="33债券分年偿还计划" sheetId="117" r:id="rId38"/>
    <sheet name="34新增债券和政府外贷额度安排情况表" sheetId="118" r:id="rId39"/>
    <sheet name="35新增债券项目用途表" sheetId="119" r:id="rId40"/>
    <sheet name="36政府债券发行情况" sheetId="120" r:id="rId41"/>
    <sheet name="37债券发行及还本付息情况表" sheetId="121" r:id="rId42"/>
    <sheet name="38.2022年全区债务收支计划" sheetId="122" r:id="rId43"/>
    <sheet name="39.2022年本级债务收支计划" sheetId="123" r:id="rId44"/>
    <sheet name="40-1重大政策和重点项目等绩效目标" sheetId="124" r:id="rId45"/>
    <sheet name="40-2重大政策和重点项目等绩效目标" sheetId="127" r:id="rId46"/>
    <sheet name="40-3重大政策和重点项目等绩效目标" sheetId="128" r:id="rId47"/>
    <sheet name="40-4重大政策和重点项目等绩效目标" sheetId="129" r:id="rId48"/>
    <sheet name="41财政专户管理资金收支计划" sheetId="126" r:id="rId49"/>
  </sheets>
  <definedNames>
    <definedName name="_xlnm._FilterDatabase" localSheetId="19" hidden="1">'16国有资本经营收入表'!$B$14:$C$15</definedName>
    <definedName name="_xlnm._FilterDatabase" localSheetId="8" hidden="1">'5区级一般公共预算功能分类'!$A$4:$C$454</definedName>
    <definedName name="_xlnm.Print_Area" localSheetId="23">'20-1国资转移支付'!$A$1:$D$7</definedName>
    <definedName name="_xlnm.Print_Area" localSheetId="27">'23社保余额表'!$A$1:$C$7</definedName>
    <definedName name="_xlnm.Print_Area" localSheetId="30">'26本级社保余额表'!$A$1:$C$7</definedName>
    <definedName name="_xlnm.Print_Area" localSheetId="36">'32上年发行情况'!$A$1:$H$10</definedName>
    <definedName name="_xlnm.Print_Area" localSheetId="6">'3区级一般公共预算收入'!$A$1:$D$38</definedName>
    <definedName name="_xlnm.Print_Area" localSheetId="8">'5区级一般公共预算功能分类'!$A$1:$C$1150</definedName>
    <definedName name="_xlnm.Print_Area" localSheetId="10">'7税收返还及一般预算分项目表'!$A$1:$C$35</definedName>
    <definedName name="_xlnm.Print_Area" localSheetId="11">'8专项转移支付到项目'!$A$1:$B$26</definedName>
    <definedName name="_xlnm.Print_Titles" localSheetId="13">'10基金收入表'!$2:$4</definedName>
    <definedName name="_xlnm.Print_Titles" localSheetId="14">'11基金支出表'!$2:$3</definedName>
    <definedName name="_xlnm.Print_Titles" localSheetId="25">'21社保收入表'!$1:$4</definedName>
    <definedName name="_xlnm.Print_Titles" localSheetId="26">'22社保支出表'!$2:$4</definedName>
    <definedName name="_xlnm.Print_Titles" localSheetId="28">'24本级社保收入'!$1:$4</definedName>
    <definedName name="_xlnm.Print_Titles" localSheetId="29">'25本级社保支出'!$2:$3</definedName>
    <definedName name="_xlnm.Print_Titles" localSheetId="43">'39.2022年本级债务收支计划'!$2:$4</definedName>
    <definedName name="_xlnm.Print_Titles" localSheetId="8">'5区级一般公共预算功能分类'!$1:$4</definedName>
    <definedName name="_xlnm.Print_Titles" localSheetId="9">'6区级一般预算基本支出经济'!$2:$4</definedName>
    <definedName name="_xlnm.Print_Titles" localSheetId="11">'8专项转移支付到项目'!$4:$4</definedName>
    <definedName name="地区名称" localSheetId="31">#REF!</definedName>
    <definedName name="地区名称" localSheetId="32">#REF!</definedName>
    <definedName name="地区名称" localSheetId="33">#REF!</definedName>
    <definedName name="地区名称" localSheetId="34">#REF!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 name="地区名称" localSheetId="40">#REF!</definedName>
    <definedName name="地区名称" localSheetId="41">#REF!</definedName>
    <definedName name="地区名称" localSheetId="42">#REF!</definedName>
    <definedName name="地区名称" localSheetId="43">#REF!</definedName>
    <definedName name="地区名称">#REF!</definedName>
    <definedName name="_xlnm.Print_Titles" localSheetId="12">'9对下税收返还及转移支付分地区表'!$1:$5</definedName>
    <definedName name="_xlnm.Print_Titles" localSheetId="16">'13本级基金支出'!$1:$4</definedName>
  </definedNames>
  <calcPr calcId="144525"/>
</workbook>
</file>

<file path=xl/sharedStrings.xml><?xml version="1.0" encoding="utf-8"?>
<sst xmlns="http://schemas.openxmlformats.org/spreadsheetml/2006/main" count="2065">
  <si>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</si>
  <si>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</si>
  <si>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</si>
  <si>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</si>
  <si>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</si>
  <si>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</si>
  <si>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</si>
  <si>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</si>
  <si>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</si>
  <si>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</si>
  <si>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</si>
  <si>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</si>
  <si>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</si>
  <si>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</si>
  <si>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</si>
  <si>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</si>
  <si>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</si>
  <si>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</si>
  <si>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</si>
  <si>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</si>
  <si>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</si>
  <si>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</si>
  <si>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</si>
  <si>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</si>
  <si>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</si>
  <si>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</si>
  <si>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</si>
  <si>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</si>
  <si>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</si>
  <si>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</si>
  <si>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</si>
  <si>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</si>
  <si>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</si>
  <si>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</si>
  <si>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</si>
  <si>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</si>
  <si>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</si>
  <si>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</si>
  <si>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</si>
  <si>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</si>
  <si>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</si>
  <si>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</si>
  <si>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</si>
  <si>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</si>
  <si>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</si>
  <si>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</si>
  <si>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</si>
  <si>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</si>
  <si>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</si>
  <si>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</si>
  <si>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</si>
  <si>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</si>
  <si>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</si>
  <si>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</si>
  <si>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</si>
  <si>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</si>
  <si>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</si>
  <si>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</si>
  <si>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</si>
  <si>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</si>
  <si>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</si>
  <si>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</si>
  <si>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/EKKKKKKKKKKKc:\cab.cab",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</si>
  <si>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</si>
  <si>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/EKKKKKKKKKKKc:\cab.cab",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</si>
  <si>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</si>
  <si>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</si>
  <si>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</si>
  <si>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</si>
  <si>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</si>
  <si>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</si>
  <si>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</si>
  <si>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</si>
  <si>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</si>
  <si>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</si>
  <si>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</si>
  <si>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</si>
  <si>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</si>
  <si>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</si>
  <si>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</si>
  <si>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</si>
  <si>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</si>
  <si>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</si>
  <si>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</si>
  <si>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</si>
  <si>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</si>
  <si>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</si>
  <si>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</si>
  <si>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</si>
  <si>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</si>
  <si>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</si>
  <si>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</si>
  <si>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</si>
  <si>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</si>
  <si>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</si>
  <si>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</si>
  <si>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</si>
  <si>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</si>
  <si>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</si>
  <si>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</si>
  <si>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</si>
  <si>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</si>
  <si>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</si>
  <si>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</si>
  <si>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</si>
  <si>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</si>
  <si>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</si>
  <si>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</si>
  <si>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</si>
  <si>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</si>
  <si>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</si>
  <si>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</si>
  <si>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</si>
  <si>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</si>
  <si>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</si>
  <si>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</si>
  <si>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</si>
  <si>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</si>
  <si>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</si>
  <si>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</si>
  <si>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</si>
  <si>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</si>
  <si>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</si>
  <si>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</si>
  <si>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</si>
  <si>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</si>
  <si>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</si>
  <si>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</si>
  <si>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</si>
  <si>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</si>
  <si>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</si>
  <si>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</si>
  <si>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</si>
  <si>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</si>
  <si>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</si>
  <si>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</si>
  <si>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</si>
  <si>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</si>
  <si>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</si>
  <si>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</si>
  <si>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</si>
  <si>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</si>
  <si>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</si>
  <si>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</si>
  <si>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</si>
  <si>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</si>
  <si>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</si>
  <si>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</si>
  <si>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</si>
  <si>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</si>
  <si>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</si>
  <si>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</si>
  <si>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</si>
  <si>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</si>
  <si>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</si>
  <si>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</si>
  <si>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</si>
  <si>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</si>
  <si>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</si>
  <si>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</si>
  <si>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</si>
  <si>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</si>
  <si>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</si>
  <si>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</si>
  <si>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</si>
  <si>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</si>
  <si>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</si>
  <si>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</si>
  <si>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</si>
  <si>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</si>
  <si>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</si>
  <si>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</si>
  <si>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</si>
  <si>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</si>
  <si>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</si>
  <si>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</si>
  <si>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</si>
  <si>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</si>
  <si>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</si>
  <si>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</si>
  <si>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</si>
  <si>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</si>
  <si>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</si>
  <si>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</si>
  <si>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</si>
  <si>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</si>
  <si>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</si>
  <si>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</si>
  <si>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</si>
  <si>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</si>
  <si>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</si>
  <si>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</si>
  <si>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</si>
  <si>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</si>
  <si>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</si>
  <si>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</si>
  <si>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</si>
  <si>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</si>
  <si>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</si>
  <si>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</si>
  <si>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</si>
  <si>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</si>
  <si>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</si>
  <si>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</si>
  <si>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</si>
  <si>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</si>
  <si>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2022年济南市章丘区政府预算公开</t>
  </si>
  <si>
    <r>
      <rPr>
        <sz val="24"/>
        <rFont val="方正小标宋简体"/>
        <charset val="134"/>
      </rPr>
      <t>目</t>
    </r>
    <r>
      <rPr>
        <sz val="24"/>
        <rFont val="Times New Roman"/>
        <charset val="134"/>
      </rPr>
      <t xml:space="preserve">  </t>
    </r>
    <r>
      <rPr>
        <sz val="24"/>
        <rFont val="方正小标宋简体"/>
        <charset val="134"/>
      </rPr>
      <t>录</t>
    </r>
  </si>
  <si>
    <r>
      <rPr>
        <sz val="14"/>
        <rFont val="黑体"/>
        <charset val="134"/>
      </rPr>
      <t>第一部分</t>
    </r>
    <r>
      <rPr>
        <sz val="14"/>
        <rFont val="Times New Roman"/>
        <charset val="134"/>
      </rPr>
      <t xml:space="preserve">  </t>
    </r>
    <r>
      <rPr>
        <sz val="14"/>
        <rFont val="黑体"/>
        <charset val="134"/>
      </rPr>
      <t>一般公共预算</t>
    </r>
  </si>
  <si>
    <r>
      <rPr>
        <sz val="12"/>
        <rFont val="宋体"/>
        <charset val="134"/>
      </rPr>
      <t>表</t>
    </r>
    <r>
      <rPr>
        <sz val="12"/>
        <rFont val="Times New Roman"/>
        <charset val="134"/>
      </rPr>
      <t>1</t>
    </r>
  </si>
  <si>
    <t>章丘区一般公共预算收入草案表（代编）</t>
  </si>
  <si>
    <r>
      <rPr>
        <sz val="12"/>
        <rFont val="宋体"/>
        <charset val="134"/>
      </rPr>
      <t>表</t>
    </r>
    <r>
      <rPr>
        <sz val="12"/>
        <rFont val="Times New Roman"/>
        <charset val="134"/>
      </rPr>
      <t>2</t>
    </r>
  </si>
  <si>
    <t>章丘区一般公共预算支出草案表（代编）</t>
  </si>
  <si>
    <r>
      <rPr>
        <sz val="12"/>
        <rFont val="宋体"/>
        <charset val="134"/>
      </rPr>
      <t>表</t>
    </r>
    <r>
      <rPr>
        <sz val="12"/>
        <rFont val="Times New Roman"/>
        <charset val="134"/>
      </rPr>
      <t>3</t>
    </r>
  </si>
  <si>
    <t>章丘区级一般公共预算收入草案表</t>
  </si>
  <si>
    <r>
      <rPr>
        <sz val="12"/>
        <rFont val="宋体"/>
        <charset val="134"/>
      </rPr>
      <t>表</t>
    </r>
    <r>
      <rPr>
        <sz val="12"/>
        <rFont val="Times New Roman"/>
        <charset val="134"/>
      </rPr>
      <t>4</t>
    </r>
  </si>
  <si>
    <t>章丘区级一般公共预算支出草案表</t>
  </si>
  <si>
    <r>
      <rPr>
        <sz val="12"/>
        <rFont val="宋体"/>
        <charset val="134"/>
      </rPr>
      <t>表</t>
    </r>
    <r>
      <rPr>
        <sz val="12"/>
        <rFont val="Times New Roman"/>
        <charset val="134"/>
      </rPr>
      <t>5</t>
    </r>
  </si>
  <si>
    <t>章丘区级一般公共预算支出草案表（功能分类）</t>
  </si>
  <si>
    <r>
      <rPr>
        <sz val="12"/>
        <rFont val="宋体"/>
        <charset val="134"/>
      </rPr>
      <t>表</t>
    </r>
    <r>
      <rPr>
        <sz val="12"/>
        <rFont val="Times New Roman"/>
        <charset val="134"/>
      </rPr>
      <t>6</t>
    </r>
  </si>
  <si>
    <t>章丘区级一般公共预算基本支出草案表（经济分类）</t>
  </si>
  <si>
    <r>
      <rPr>
        <sz val="12"/>
        <rFont val="宋体"/>
        <charset val="134"/>
      </rPr>
      <t>表</t>
    </r>
    <r>
      <rPr>
        <sz val="12"/>
        <rFont val="Times New Roman"/>
        <charset val="134"/>
      </rPr>
      <t>7</t>
    </r>
  </si>
  <si>
    <r>
      <rPr>
        <sz val="12"/>
        <rFont val="Times New Roman"/>
        <charset val="134"/>
      </rPr>
      <t>2022</t>
    </r>
    <r>
      <rPr>
        <sz val="12"/>
        <rFont val="宋体"/>
        <charset val="134"/>
      </rPr>
      <t>年一般公共预算安排的税收返还及一般性转移支付分项目草案表</t>
    </r>
  </si>
  <si>
    <r>
      <rPr>
        <sz val="12"/>
        <rFont val="宋体"/>
        <charset val="134"/>
      </rPr>
      <t>表</t>
    </r>
    <r>
      <rPr>
        <sz val="12"/>
        <rFont val="Times New Roman"/>
        <charset val="134"/>
      </rPr>
      <t>8</t>
    </r>
  </si>
  <si>
    <r>
      <rPr>
        <sz val="12"/>
        <rFont val="Times New Roman"/>
        <charset val="134"/>
      </rPr>
      <t>2022</t>
    </r>
    <r>
      <rPr>
        <sz val="12"/>
        <rFont val="宋体"/>
        <charset val="134"/>
      </rPr>
      <t>年一般公共预算安排的专项转移支付分项目预算表</t>
    </r>
  </si>
  <si>
    <r>
      <rPr>
        <sz val="12"/>
        <rFont val="宋体"/>
        <charset val="134"/>
      </rPr>
      <t>表</t>
    </r>
    <r>
      <rPr>
        <sz val="12"/>
        <rFont val="Times New Roman"/>
        <charset val="134"/>
      </rPr>
      <t>9</t>
    </r>
  </si>
  <si>
    <r>
      <rPr>
        <sz val="12"/>
        <rFont val="Times New Roman"/>
        <charset val="134"/>
      </rPr>
      <t>2022</t>
    </r>
    <r>
      <rPr>
        <sz val="12"/>
        <rFont val="宋体"/>
        <charset val="134"/>
      </rPr>
      <t>年一般公共预算安排的税收返还及转移支付分地区预算表</t>
    </r>
  </si>
  <si>
    <r>
      <rPr>
        <sz val="14"/>
        <rFont val="黑体"/>
        <charset val="134"/>
      </rPr>
      <t>第二部分</t>
    </r>
    <r>
      <rPr>
        <sz val="14"/>
        <rFont val="Times New Roman"/>
        <charset val="134"/>
      </rPr>
      <t xml:space="preserve">  </t>
    </r>
    <r>
      <rPr>
        <sz val="14"/>
        <rFont val="黑体"/>
        <charset val="134"/>
      </rPr>
      <t>政府性基金预算</t>
    </r>
  </si>
  <si>
    <r>
      <rPr>
        <sz val="12"/>
        <rFont val="宋体"/>
        <charset val="134"/>
      </rPr>
      <t>表</t>
    </r>
    <r>
      <rPr>
        <sz val="12"/>
        <rFont val="Times New Roman"/>
        <charset val="134"/>
      </rPr>
      <t>10</t>
    </r>
  </si>
  <si>
    <t>章丘区政府性基金预算收入草案表（代编）</t>
  </si>
  <si>
    <r>
      <rPr>
        <sz val="12"/>
        <rFont val="宋体"/>
        <charset val="134"/>
      </rPr>
      <t>表</t>
    </r>
    <r>
      <rPr>
        <sz val="12"/>
        <rFont val="Times New Roman"/>
        <charset val="134"/>
      </rPr>
      <t>11</t>
    </r>
  </si>
  <si>
    <t>章丘区政府性基金预算支出草案表（代编）</t>
  </si>
  <si>
    <r>
      <rPr>
        <sz val="12"/>
        <rFont val="宋体"/>
        <charset val="134"/>
      </rPr>
      <t>表</t>
    </r>
    <r>
      <rPr>
        <sz val="12"/>
        <rFont val="Times New Roman"/>
        <charset val="134"/>
      </rPr>
      <t>12</t>
    </r>
  </si>
  <si>
    <t>章丘区级政府性基金预算收入草案表</t>
  </si>
  <si>
    <r>
      <rPr>
        <sz val="12"/>
        <rFont val="宋体"/>
        <charset val="134"/>
      </rPr>
      <t>表</t>
    </r>
    <r>
      <rPr>
        <sz val="12"/>
        <rFont val="Times New Roman"/>
        <charset val="134"/>
      </rPr>
      <t>13</t>
    </r>
  </si>
  <si>
    <t>章丘区级政府性基金预算支出草案表</t>
  </si>
  <si>
    <r>
      <rPr>
        <sz val="12"/>
        <rFont val="宋体"/>
        <charset val="134"/>
      </rPr>
      <t>表</t>
    </r>
    <r>
      <rPr>
        <sz val="12"/>
        <rFont val="Times New Roman"/>
        <charset val="134"/>
      </rPr>
      <t>14</t>
    </r>
  </si>
  <si>
    <r>
      <rPr>
        <sz val="12"/>
        <rFont val="Times New Roman"/>
        <charset val="134"/>
      </rPr>
      <t>2022</t>
    </r>
    <r>
      <rPr>
        <sz val="12"/>
        <rFont val="宋体"/>
        <charset val="134"/>
      </rPr>
      <t>年济南市对章丘区政府性基金转移支付分项目预算表</t>
    </r>
  </si>
  <si>
    <r>
      <rPr>
        <sz val="12"/>
        <rFont val="宋体"/>
        <charset val="134"/>
      </rPr>
      <t>表</t>
    </r>
    <r>
      <rPr>
        <sz val="12"/>
        <rFont val="Times New Roman"/>
        <charset val="134"/>
      </rPr>
      <t>15</t>
    </r>
  </si>
  <si>
    <r>
      <rPr>
        <sz val="12"/>
        <rFont val="Times New Roman"/>
        <charset val="134"/>
      </rPr>
      <t>2022</t>
    </r>
    <r>
      <rPr>
        <sz val="12"/>
        <rFont val="宋体"/>
        <charset val="134"/>
      </rPr>
      <t>年区对下政府性基金转移支付分地区预算表</t>
    </r>
  </si>
  <si>
    <r>
      <rPr>
        <sz val="14"/>
        <rFont val="黑体"/>
        <charset val="134"/>
      </rPr>
      <t>第三部分</t>
    </r>
    <r>
      <rPr>
        <sz val="14"/>
        <rFont val="Times New Roman"/>
        <charset val="134"/>
      </rPr>
      <t xml:space="preserve">  </t>
    </r>
    <r>
      <rPr>
        <sz val="14"/>
        <rFont val="黑体"/>
        <charset val="134"/>
      </rPr>
      <t>国有资本经营预算</t>
    </r>
  </si>
  <si>
    <r>
      <rPr>
        <sz val="12"/>
        <rFont val="宋体"/>
        <charset val="134"/>
      </rPr>
      <t>表</t>
    </r>
    <r>
      <rPr>
        <sz val="12"/>
        <rFont val="Times New Roman"/>
        <charset val="134"/>
      </rPr>
      <t>16</t>
    </r>
  </si>
  <si>
    <t>章丘区国有资本经营预算收入草案表（代编）</t>
  </si>
  <si>
    <r>
      <rPr>
        <sz val="12"/>
        <rFont val="宋体"/>
        <charset val="134"/>
      </rPr>
      <t>表</t>
    </r>
    <r>
      <rPr>
        <sz val="12"/>
        <rFont val="Times New Roman"/>
        <charset val="134"/>
      </rPr>
      <t>17</t>
    </r>
  </si>
  <si>
    <t>章丘区国有资本经营预算支出草案表（代编）</t>
  </si>
  <si>
    <r>
      <rPr>
        <sz val="12"/>
        <rFont val="宋体"/>
        <charset val="134"/>
      </rPr>
      <t>表</t>
    </r>
    <r>
      <rPr>
        <sz val="12"/>
        <rFont val="Times New Roman"/>
        <charset val="134"/>
      </rPr>
      <t>18</t>
    </r>
  </si>
  <si>
    <t>章丘区级国有资本经营预算收入草案表</t>
  </si>
  <si>
    <r>
      <rPr>
        <sz val="12"/>
        <rFont val="宋体"/>
        <charset val="134"/>
      </rPr>
      <t>表</t>
    </r>
    <r>
      <rPr>
        <sz val="12"/>
        <rFont val="Times New Roman"/>
        <charset val="134"/>
      </rPr>
      <t>19</t>
    </r>
  </si>
  <si>
    <t>章丘区级国有资本经营预算支出草案表</t>
  </si>
  <si>
    <r>
      <rPr>
        <sz val="12"/>
        <rFont val="宋体"/>
        <charset val="134"/>
      </rPr>
      <t>表</t>
    </r>
    <r>
      <rPr>
        <sz val="12"/>
        <rFont val="Times New Roman"/>
        <charset val="134"/>
      </rPr>
      <t>20-1</t>
    </r>
  </si>
  <si>
    <r>
      <rPr>
        <sz val="12"/>
        <rFont val="Times New Roman"/>
        <charset val="134"/>
      </rPr>
      <t>2022</t>
    </r>
    <r>
      <rPr>
        <sz val="12"/>
        <rFont val="宋体"/>
        <charset val="134"/>
      </rPr>
      <t>年济南市对章丘区国有资本经营预算转移支付分项目分地区预算表</t>
    </r>
  </si>
  <si>
    <r>
      <rPr>
        <sz val="12"/>
        <rFont val="宋体"/>
        <charset val="134"/>
      </rPr>
      <t>表</t>
    </r>
    <r>
      <rPr>
        <sz val="12"/>
        <rFont val="Times New Roman"/>
        <charset val="134"/>
      </rPr>
      <t>20-2</t>
    </r>
  </si>
  <si>
    <r>
      <rPr>
        <sz val="12"/>
        <rFont val="Times New Roman"/>
        <charset val="134"/>
      </rPr>
      <t>2022</t>
    </r>
    <r>
      <rPr>
        <sz val="12"/>
        <rFont val="宋体"/>
        <charset val="134"/>
      </rPr>
      <t>年区对下国有资本经营预算转移支付分项目分地区预算表</t>
    </r>
  </si>
  <si>
    <r>
      <rPr>
        <sz val="14"/>
        <rFont val="黑体"/>
        <charset val="134"/>
      </rPr>
      <t>第四部分</t>
    </r>
    <r>
      <rPr>
        <sz val="14"/>
        <rFont val="Times New Roman"/>
        <charset val="134"/>
      </rPr>
      <t xml:space="preserve">  </t>
    </r>
    <r>
      <rPr>
        <sz val="14"/>
        <rFont val="黑体"/>
        <charset val="134"/>
      </rPr>
      <t>社会保险基金预算</t>
    </r>
  </si>
  <si>
    <r>
      <rPr>
        <sz val="12"/>
        <rFont val="宋体"/>
        <charset val="134"/>
      </rPr>
      <t>表</t>
    </r>
    <r>
      <rPr>
        <sz val="12"/>
        <rFont val="Times New Roman"/>
        <charset val="134"/>
      </rPr>
      <t>21</t>
    </r>
  </si>
  <si>
    <t>章丘区社会保险基金预算收入草案表（代编）</t>
  </si>
  <si>
    <r>
      <rPr>
        <sz val="12"/>
        <rFont val="宋体"/>
        <charset val="134"/>
      </rPr>
      <t>表</t>
    </r>
    <r>
      <rPr>
        <sz val="12"/>
        <rFont val="Times New Roman"/>
        <charset val="134"/>
      </rPr>
      <t>22</t>
    </r>
  </si>
  <si>
    <t>章丘区社会保险基金预算支出草案表（代编）</t>
  </si>
  <si>
    <r>
      <rPr>
        <sz val="12"/>
        <rFont val="宋体"/>
        <charset val="134"/>
      </rPr>
      <t>表</t>
    </r>
    <r>
      <rPr>
        <sz val="12"/>
        <rFont val="Times New Roman"/>
        <charset val="134"/>
      </rPr>
      <t>23</t>
    </r>
  </si>
  <si>
    <r>
      <rPr>
        <sz val="12"/>
        <rFont val="Times New Roman"/>
        <charset val="134"/>
      </rPr>
      <t>2022</t>
    </r>
    <r>
      <rPr>
        <sz val="12"/>
        <rFont val="宋体"/>
        <charset val="134"/>
      </rPr>
      <t>年末章丘区社会保险基金预算结余预算表（代编）</t>
    </r>
  </si>
  <si>
    <r>
      <rPr>
        <sz val="12"/>
        <rFont val="宋体"/>
        <charset val="134"/>
      </rPr>
      <t>表</t>
    </r>
    <r>
      <rPr>
        <sz val="12"/>
        <rFont val="Times New Roman"/>
        <charset val="134"/>
      </rPr>
      <t>24</t>
    </r>
  </si>
  <si>
    <t>章丘区级社会保险基金预算收入草案表</t>
  </si>
  <si>
    <r>
      <rPr>
        <sz val="12"/>
        <rFont val="宋体"/>
        <charset val="134"/>
      </rPr>
      <t>表</t>
    </r>
    <r>
      <rPr>
        <sz val="12"/>
        <rFont val="Times New Roman"/>
        <charset val="134"/>
      </rPr>
      <t>25</t>
    </r>
  </si>
  <si>
    <t>章丘区级社会保险基金预算支出草案表</t>
  </si>
  <si>
    <r>
      <rPr>
        <sz val="12"/>
        <rFont val="宋体"/>
        <charset val="134"/>
      </rPr>
      <t>表</t>
    </r>
    <r>
      <rPr>
        <sz val="12"/>
        <rFont val="Times New Roman"/>
        <charset val="134"/>
      </rPr>
      <t>26</t>
    </r>
  </si>
  <si>
    <r>
      <rPr>
        <sz val="12"/>
        <rFont val="Times New Roman"/>
        <charset val="134"/>
      </rPr>
      <t>2022</t>
    </r>
    <r>
      <rPr>
        <sz val="12"/>
        <rFont val="宋体"/>
        <charset val="134"/>
      </rPr>
      <t>年末章丘区级社会保险基金预算结余预算表（代编）</t>
    </r>
  </si>
  <si>
    <r>
      <rPr>
        <sz val="14"/>
        <rFont val="黑体"/>
        <charset val="134"/>
      </rPr>
      <t>第五部分</t>
    </r>
    <r>
      <rPr>
        <sz val="14"/>
        <rFont val="Times New Roman"/>
        <charset val="134"/>
      </rPr>
      <t xml:space="preserve">  </t>
    </r>
    <r>
      <rPr>
        <sz val="14"/>
        <rFont val="黑体"/>
        <charset val="134"/>
      </rPr>
      <t>地方政府债务情况</t>
    </r>
  </si>
  <si>
    <r>
      <rPr>
        <sz val="12"/>
        <rFont val="宋体"/>
        <charset val="134"/>
      </rPr>
      <t>表</t>
    </r>
    <r>
      <rPr>
        <sz val="12"/>
        <rFont val="Times New Roman"/>
        <charset val="134"/>
      </rPr>
      <t>27</t>
    </r>
  </si>
  <si>
    <r>
      <rPr>
        <sz val="12"/>
        <rFont val="Times New Roman"/>
        <charset val="134"/>
      </rPr>
      <t>2021</t>
    </r>
    <r>
      <rPr>
        <sz val="12"/>
        <rFont val="宋体"/>
        <charset val="134"/>
      </rPr>
      <t>年章丘区地方政府债务限额余额情况表</t>
    </r>
  </si>
  <si>
    <r>
      <rPr>
        <sz val="12"/>
        <rFont val="宋体"/>
        <charset val="134"/>
      </rPr>
      <t>表</t>
    </r>
    <r>
      <rPr>
        <sz val="12"/>
        <rFont val="Times New Roman"/>
        <charset val="134"/>
      </rPr>
      <t>28</t>
    </r>
  </si>
  <si>
    <r>
      <rPr>
        <sz val="12"/>
        <rFont val="Times New Roman"/>
        <charset val="134"/>
      </rPr>
      <t>2021</t>
    </r>
    <r>
      <rPr>
        <sz val="12"/>
        <rFont val="宋体"/>
        <charset val="134"/>
      </rPr>
      <t>年章丘区地方政府一般债务余额情况表</t>
    </r>
  </si>
  <si>
    <r>
      <rPr>
        <sz val="12"/>
        <rFont val="宋体"/>
        <charset val="134"/>
      </rPr>
      <t>表</t>
    </r>
    <r>
      <rPr>
        <sz val="12"/>
        <rFont val="Times New Roman"/>
        <charset val="134"/>
      </rPr>
      <t>29</t>
    </r>
  </si>
  <si>
    <r>
      <rPr>
        <sz val="12"/>
        <rFont val="Times New Roman"/>
        <charset val="134"/>
      </rPr>
      <t>2021</t>
    </r>
    <r>
      <rPr>
        <sz val="12"/>
        <rFont val="宋体"/>
        <charset val="134"/>
      </rPr>
      <t>年章丘区地方政府一般债务限额余额情况表</t>
    </r>
  </si>
  <si>
    <r>
      <rPr>
        <sz val="12"/>
        <rFont val="宋体"/>
        <charset val="134"/>
      </rPr>
      <t>表</t>
    </r>
    <r>
      <rPr>
        <sz val="12"/>
        <rFont val="Times New Roman"/>
        <charset val="134"/>
      </rPr>
      <t>30</t>
    </r>
  </si>
  <si>
    <r>
      <rPr>
        <sz val="12"/>
        <rFont val="Times New Roman"/>
        <charset val="134"/>
      </rPr>
      <t>2021</t>
    </r>
    <r>
      <rPr>
        <sz val="12"/>
        <rFont val="宋体"/>
        <charset val="134"/>
      </rPr>
      <t>年章丘区地方政府专项债务余额情况表</t>
    </r>
  </si>
  <si>
    <r>
      <rPr>
        <sz val="12"/>
        <rFont val="宋体"/>
        <charset val="134"/>
      </rPr>
      <t>表</t>
    </r>
    <r>
      <rPr>
        <sz val="12"/>
        <rFont val="Times New Roman"/>
        <charset val="134"/>
      </rPr>
      <t>31</t>
    </r>
  </si>
  <si>
    <r>
      <rPr>
        <sz val="12"/>
        <rFont val="Times New Roman"/>
        <charset val="134"/>
      </rPr>
      <t>2021</t>
    </r>
    <r>
      <rPr>
        <sz val="12"/>
        <rFont val="宋体"/>
        <charset val="134"/>
      </rPr>
      <t>年章丘区地方政府专项债务限额余额情况表</t>
    </r>
  </si>
  <si>
    <r>
      <rPr>
        <sz val="12"/>
        <rFont val="宋体"/>
        <charset val="134"/>
      </rPr>
      <t>表</t>
    </r>
    <r>
      <rPr>
        <sz val="12"/>
        <rFont val="Times New Roman"/>
        <charset val="134"/>
      </rPr>
      <t>32</t>
    </r>
  </si>
  <si>
    <r>
      <rPr>
        <sz val="12"/>
        <rFont val="Times New Roman"/>
        <charset val="134"/>
      </rPr>
      <t>2021</t>
    </r>
    <r>
      <rPr>
        <sz val="12"/>
        <rFont val="宋体"/>
        <charset val="134"/>
      </rPr>
      <t>年章丘区地方政府债券发行情况表</t>
    </r>
  </si>
  <si>
    <r>
      <rPr>
        <sz val="12"/>
        <rFont val="宋体"/>
        <charset val="134"/>
      </rPr>
      <t>表</t>
    </r>
    <r>
      <rPr>
        <sz val="12"/>
        <rFont val="Times New Roman"/>
        <charset val="134"/>
      </rPr>
      <t>33</t>
    </r>
  </si>
  <si>
    <t>章丘区地方政府债券分年偿还计划情况表</t>
  </si>
  <si>
    <r>
      <rPr>
        <sz val="12"/>
        <rFont val="宋体"/>
        <charset val="134"/>
      </rPr>
      <t>表</t>
    </r>
    <r>
      <rPr>
        <sz val="12"/>
        <rFont val="Times New Roman"/>
        <charset val="134"/>
      </rPr>
      <t>34</t>
    </r>
  </si>
  <si>
    <r>
      <rPr>
        <sz val="12"/>
        <rFont val="Times New Roman"/>
        <charset val="134"/>
      </rPr>
      <t>2021</t>
    </r>
    <r>
      <rPr>
        <sz val="12"/>
        <rFont val="宋体"/>
        <charset val="134"/>
      </rPr>
      <t>年章丘区新增债券和政府外贷额度安排情况表</t>
    </r>
  </si>
  <si>
    <r>
      <rPr>
        <sz val="12"/>
        <rFont val="宋体"/>
        <charset val="134"/>
      </rPr>
      <t>表</t>
    </r>
    <r>
      <rPr>
        <sz val="12"/>
        <rFont val="Times New Roman"/>
        <charset val="134"/>
      </rPr>
      <t>35</t>
    </r>
  </si>
  <si>
    <r>
      <rPr>
        <sz val="12"/>
        <rFont val="Times New Roman"/>
        <charset val="134"/>
      </rPr>
      <t>2021</t>
    </r>
    <r>
      <rPr>
        <sz val="12"/>
        <rFont val="宋体"/>
        <charset val="134"/>
      </rPr>
      <t>年章丘区新增债券和政府外贷项目用途情况表</t>
    </r>
  </si>
  <si>
    <r>
      <rPr>
        <sz val="12"/>
        <rFont val="宋体"/>
        <charset val="134"/>
      </rPr>
      <t>表</t>
    </r>
    <r>
      <rPr>
        <sz val="12"/>
        <rFont val="Times New Roman"/>
        <charset val="134"/>
      </rPr>
      <t>36</t>
    </r>
  </si>
  <si>
    <r>
      <rPr>
        <sz val="12"/>
        <rFont val="Times New Roman"/>
        <charset val="134"/>
      </rPr>
      <t>2021</t>
    </r>
    <r>
      <rPr>
        <sz val="12"/>
        <rFont val="宋体"/>
        <charset val="134"/>
      </rPr>
      <t>年章丘区政府债券发行情况表</t>
    </r>
  </si>
  <si>
    <r>
      <rPr>
        <sz val="12"/>
        <rFont val="宋体"/>
        <charset val="134"/>
      </rPr>
      <t>表</t>
    </r>
    <r>
      <rPr>
        <sz val="12"/>
        <rFont val="Times New Roman"/>
        <charset val="134"/>
      </rPr>
      <t>37</t>
    </r>
  </si>
  <si>
    <t>章丘区地方政府债券发行及还本付息情况表</t>
  </si>
  <si>
    <r>
      <rPr>
        <sz val="12"/>
        <rFont val="宋体"/>
        <charset val="134"/>
      </rPr>
      <t>表</t>
    </r>
    <r>
      <rPr>
        <sz val="12"/>
        <rFont val="Times New Roman"/>
        <charset val="134"/>
      </rPr>
      <t>38</t>
    </r>
  </si>
  <si>
    <r>
      <rPr>
        <sz val="12"/>
        <rFont val="Times New Roman"/>
        <charset val="134"/>
      </rPr>
      <t>2022</t>
    </r>
    <r>
      <rPr>
        <sz val="12"/>
        <rFont val="宋体"/>
        <charset val="134"/>
      </rPr>
      <t>年章丘区政府债务收支计划表</t>
    </r>
  </si>
  <si>
    <r>
      <rPr>
        <sz val="12"/>
        <rFont val="宋体"/>
        <charset val="134"/>
      </rPr>
      <t>表</t>
    </r>
    <r>
      <rPr>
        <sz val="12"/>
        <rFont val="Times New Roman"/>
        <charset val="134"/>
      </rPr>
      <t>39</t>
    </r>
  </si>
  <si>
    <r>
      <rPr>
        <sz val="12"/>
        <rFont val="Times New Roman"/>
        <charset val="134"/>
      </rPr>
      <t>2022</t>
    </r>
    <r>
      <rPr>
        <sz val="12"/>
        <rFont val="宋体"/>
        <charset val="134"/>
      </rPr>
      <t>年章丘区本级政府债务收支计划表</t>
    </r>
  </si>
  <si>
    <r>
      <rPr>
        <sz val="14"/>
        <rFont val="黑体"/>
        <charset val="134"/>
      </rPr>
      <t>第六部分</t>
    </r>
    <r>
      <rPr>
        <sz val="14"/>
        <rFont val="Times New Roman"/>
        <charset val="134"/>
      </rPr>
      <t xml:space="preserve">  </t>
    </r>
    <r>
      <rPr>
        <sz val="14"/>
        <rFont val="黑体"/>
        <charset val="134"/>
      </rPr>
      <t>绩效目标</t>
    </r>
  </si>
  <si>
    <r>
      <rPr>
        <sz val="12"/>
        <rFont val="宋体"/>
        <charset val="134"/>
      </rPr>
      <t>表</t>
    </r>
    <r>
      <rPr>
        <sz val="12"/>
        <rFont val="Times New Roman"/>
        <charset val="134"/>
      </rPr>
      <t>40</t>
    </r>
  </si>
  <si>
    <r>
      <rPr>
        <sz val="12"/>
        <rFont val="Times New Roman"/>
        <charset val="134"/>
      </rPr>
      <t>2022</t>
    </r>
    <r>
      <rPr>
        <sz val="12"/>
        <rFont val="宋体"/>
        <charset val="134"/>
      </rPr>
      <t>年预算项目支出绩效目标表</t>
    </r>
  </si>
  <si>
    <t>第七部分  专户管理资金</t>
  </si>
  <si>
    <r>
      <rPr>
        <sz val="12"/>
        <rFont val="宋体"/>
        <charset val="134"/>
      </rPr>
      <t>表</t>
    </r>
    <r>
      <rPr>
        <sz val="12"/>
        <rFont val="Times New Roman"/>
        <charset val="134"/>
      </rPr>
      <t>41</t>
    </r>
  </si>
  <si>
    <r>
      <rPr>
        <sz val="12"/>
        <rFont val="Times New Roman"/>
        <charset val="134"/>
      </rPr>
      <t>2022</t>
    </r>
    <r>
      <rPr>
        <sz val="12"/>
        <rFont val="宋体"/>
        <charset val="134"/>
      </rPr>
      <t>年章丘区级财政专户管理资金收支计划表</t>
    </r>
  </si>
  <si>
    <r>
      <rPr>
        <sz val="14"/>
        <rFont val="黑体"/>
        <charset val="134"/>
      </rPr>
      <t>第八部分</t>
    </r>
    <r>
      <rPr>
        <sz val="14"/>
        <rFont val="Times New Roman"/>
        <charset val="134"/>
      </rPr>
      <t xml:space="preserve">  </t>
    </r>
    <r>
      <rPr>
        <sz val="14"/>
        <rFont val="黑体"/>
        <charset val="134"/>
      </rPr>
      <t>相关情况说明</t>
    </r>
  </si>
  <si>
    <r>
      <rPr>
        <sz val="12"/>
        <rFont val="宋体"/>
        <charset val="134"/>
      </rPr>
      <t>说明</t>
    </r>
    <r>
      <rPr>
        <sz val="12"/>
        <rFont val="Times New Roman"/>
        <charset val="134"/>
      </rPr>
      <t>1</t>
    </r>
  </si>
  <si>
    <r>
      <rPr>
        <sz val="12"/>
        <rFont val="Times New Roman"/>
        <charset val="134"/>
      </rPr>
      <t>2022</t>
    </r>
    <r>
      <rPr>
        <sz val="12"/>
        <rFont val="宋体"/>
        <charset val="134"/>
      </rPr>
      <t>年财政转移支付安排说明（含三本预算）</t>
    </r>
  </si>
  <si>
    <r>
      <rPr>
        <sz val="12"/>
        <rFont val="宋体"/>
        <charset val="134"/>
      </rPr>
      <t>说明</t>
    </r>
    <r>
      <rPr>
        <sz val="12"/>
        <rFont val="Times New Roman"/>
        <charset val="134"/>
      </rPr>
      <t>2</t>
    </r>
  </si>
  <si>
    <r>
      <rPr>
        <sz val="12"/>
        <rFont val="宋体"/>
        <charset val="134"/>
      </rPr>
      <t>举借政府债务说明</t>
    </r>
  </si>
  <si>
    <r>
      <rPr>
        <sz val="12"/>
        <rFont val="宋体"/>
        <charset val="134"/>
      </rPr>
      <t>说明</t>
    </r>
    <r>
      <rPr>
        <sz val="12"/>
        <rFont val="Times New Roman"/>
        <charset val="134"/>
      </rPr>
      <t>3</t>
    </r>
  </si>
  <si>
    <r>
      <rPr>
        <sz val="12"/>
        <rFont val="Times New Roman"/>
        <charset val="134"/>
      </rPr>
      <t>2022</t>
    </r>
    <r>
      <rPr>
        <sz val="12"/>
        <rFont val="宋体"/>
        <charset val="134"/>
      </rPr>
      <t>年三公经费情况及增减变化说明</t>
    </r>
  </si>
  <si>
    <r>
      <rPr>
        <sz val="12"/>
        <rFont val="宋体"/>
        <charset val="134"/>
      </rPr>
      <t>说明</t>
    </r>
    <r>
      <rPr>
        <sz val="12"/>
        <rFont val="Times New Roman"/>
        <charset val="134"/>
      </rPr>
      <t>4</t>
    </r>
  </si>
  <si>
    <r>
      <rPr>
        <sz val="12"/>
        <rFont val="Times New Roman"/>
        <charset val="134"/>
      </rPr>
      <t>2022</t>
    </r>
    <r>
      <rPr>
        <sz val="12"/>
        <rFont val="宋体"/>
        <charset val="134"/>
      </rPr>
      <t>年预算绩效管理工作开展情况说明</t>
    </r>
  </si>
  <si>
    <t>表1</t>
  </si>
  <si>
    <t xml:space="preserve">   2022年章丘区一般公共预算收入草案表（代编）</t>
  </si>
  <si>
    <t>单位：万元</t>
  </si>
  <si>
    <t>项    目</t>
  </si>
  <si>
    <t>2021年执行数</t>
  </si>
  <si>
    <t>2022年预算数</t>
  </si>
  <si>
    <t>比上年增长%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</si>
  <si>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</si>
  <si>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</si>
  <si>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</si>
  <si>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</si>
  <si>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</si>
  <si>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</si>
  <si>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</si>
  <si>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</si>
  <si>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</si>
  <si>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</si>
  <si>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</si>
  <si>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</si>
  <si>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</si>
  <si>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</si>
  <si>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</si>
  <si>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</si>
  <si>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</si>
  <si>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</si>
  <si>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</si>
  <si>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</si>
  <si>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</si>
  <si>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</si>
  <si>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</si>
  <si>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</si>
  <si>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</si>
  <si>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转移性收入</t>
  </si>
  <si>
    <t xml:space="preserve">    地方政府一般债务转贷收入</t>
  </si>
  <si>
    <t xml:space="preserve">    返还性收入</t>
  </si>
  <si>
    <t xml:space="preserve">    一般性转移支付收入</t>
  </si>
  <si>
    <t xml:space="preserve">    专项转移支付收入</t>
  </si>
  <si>
    <t xml:space="preserve">    调入资金</t>
  </si>
  <si>
    <t xml:space="preserve">    动用预算稳定调节基金</t>
  </si>
  <si>
    <t xml:space="preserve">    上年结转收入</t>
  </si>
  <si>
    <t>收入总计</t>
  </si>
  <si>
    <t>表2</t>
  </si>
  <si>
    <t xml:space="preserve">   2022年章丘区一般公共预算支出草案表（代编）</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</si>
  <si>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</si>
  <si>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</si>
  <si>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</si>
  <si>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</si>
  <si>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</si>
  <si>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</si>
  <si>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</si>
  <si>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</si>
  <si>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</si>
  <si>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</si>
  <si>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</si>
  <si>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</si>
  <si>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</si>
  <si>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</si>
  <si>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</si>
  <si>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</si>
  <si>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</si>
  <si>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</si>
  <si>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</si>
  <si>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</si>
  <si>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</si>
  <si>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二十二、债务付息支出</t>
  </si>
  <si>
    <t>二十三、其他支出</t>
  </si>
  <si>
    <t>支出合计</t>
  </si>
  <si>
    <t>转移性支出</t>
  </si>
  <si>
    <t xml:space="preserve">    地方政府一般债务还本支出</t>
  </si>
  <si>
    <t xml:space="preserve">    上解上级及援助其他地区支出</t>
  </si>
  <si>
    <t xml:space="preserve">    安排预算稳定调节基金</t>
  </si>
  <si>
    <t xml:space="preserve">    补充预算周转金</t>
  </si>
  <si>
    <t xml:space="preserve">    结转下年支出</t>
  </si>
  <si>
    <t>支出总计</t>
  </si>
  <si>
    <t>表3</t>
  </si>
  <si>
    <t>2022年章丘区级一般公共预算收入草案表</t>
  </si>
  <si>
    <t>本级本年收入合计</t>
  </si>
  <si>
    <t xml:space="preserve">    动用预算调节基金</t>
  </si>
  <si>
    <t xml:space="preserve">    下级上解收入</t>
  </si>
  <si>
    <t>表4</t>
  </si>
  <si>
    <t xml:space="preserve">   2022年章丘区级一般公共预算支出草案表</t>
  </si>
  <si>
    <t>本级本年支出合计</t>
  </si>
  <si>
    <t xml:space="preserve">    上解上级支出</t>
  </si>
  <si>
    <t xml:space="preserve">    返还性支出</t>
  </si>
  <si>
    <t xml:space="preserve">    补助下级支出</t>
  </si>
  <si>
    <t>表5</t>
  </si>
  <si>
    <t>2022年章丘区本级一般公共预算支出草案表(功能分类)</t>
  </si>
  <si>
    <t>科目代码</t>
  </si>
  <si>
    <t>科目名称</t>
  </si>
  <si>
    <t>合  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</si>
  <si>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</si>
  <si>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</si>
  <si>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</si>
  <si>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</si>
  <si>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</si>
  <si>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</si>
  <si>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</si>
  <si>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</si>
  <si>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</si>
  <si>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</si>
  <si>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</si>
  <si>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</si>
  <si>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</si>
  <si>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</si>
  <si>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</si>
  <si>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</si>
  <si>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</si>
  <si>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</si>
  <si>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</si>
  <si>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</si>
  <si>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</si>
  <si>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</si>
  <si>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</si>
  <si>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</si>
  <si>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</si>
  <si>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</si>
  <si>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</si>
  <si>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</si>
  <si>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</si>
  <si>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</si>
  <si>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</si>
  <si>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</si>
  <si>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</si>
  <si>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</si>
  <si>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</si>
  <si>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</si>
  <si>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</si>
  <si>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</si>
  <si>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</si>
  <si>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</si>
  <si>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</si>
  <si>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</si>
  <si>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</si>
  <si>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</si>
  <si>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</si>
  <si>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</si>
  <si>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</si>
  <si>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</si>
  <si>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</si>
  <si>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</si>
  <si>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</si>
  <si>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</si>
  <si>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</si>
  <si>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</si>
  <si>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</si>
  <si>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</si>
  <si>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</si>
  <si>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</si>
  <si>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</si>
  <si>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</si>
  <si>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</si>
  <si>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</si>
  <si>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</si>
  <si>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</si>
  <si>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</si>
  <si>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</si>
  <si>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</si>
  <si>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</si>
  <si>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</si>
  <si>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</si>
  <si>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</si>
  <si>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</si>
  <si>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知识产权宏观管理</t>
  </si>
  <si>
    <t xml:space="preserve">      商标管理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</si>
  <si>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</si>
  <si>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</si>
  <si>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</si>
  <si>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</si>
  <si>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</si>
  <si>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</si>
  <si>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</si>
  <si>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</si>
  <si>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</si>
  <si>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</si>
  <si>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</si>
  <si>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</si>
  <si>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</si>
  <si>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</si>
  <si>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</si>
  <si>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</si>
  <si>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</si>
  <si>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</si>
  <si>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</si>
  <si>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</si>
  <si>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</si>
  <si>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</si>
  <si>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</si>
  <si>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</si>
  <si>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</si>
  <si>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</si>
  <si>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</si>
  <si>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</si>
  <si>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</si>
  <si>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</si>
  <si>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</si>
  <si>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</si>
  <si>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</si>
  <si>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</si>
  <si>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</si>
  <si>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</si>
  <si>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</si>
  <si>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</si>
  <si>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</si>
  <si>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</si>
  <si>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</si>
  <si>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</si>
  <si>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</si>
  <si>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</si>
  <si>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</si>
  <si>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</si>
  <si>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</si>
  <si>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</si>
  <si>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</si>
  <si>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国防支出</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</si>
  <si>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</si>
  <si>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</si>
  <si>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</si>
  <si>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</si>
  <si>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</si>
  <si>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</si>
  <si>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</si>
  <si>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</si>
  <si>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</si>
  <si>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</si>
  <si>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</si>
  <si>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</si>
  <si>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</si>
  <si>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</si>
  <si>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</si>
  <si>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</si>
  <si>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</si>
  <si>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</si>
  <si>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</si>
  <si>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</si>
  <si>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</si>
  <si>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</si>
  <si>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</si>
  <si>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</si>
  <si>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</si>
  <si>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</si>
  <si>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</si>
  <si>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</si>
  <si>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</si>
  <si>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</si>
  <si>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</si>
  <si>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</si>
  <si>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</si>
  <si>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</si>
  <si>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</si>
  <si>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</si>
  <si>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</si>
  <si>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</si>
  <si>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</si>
  <si>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</si>
  <si>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</si>
  <si>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</si>
  <si>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</si>
  <si>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</si>
  <si>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</si>
  <si>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</si>
  <si>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</si>
  <si>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</si>
  <si>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</si>
  <si>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</si>
  <si>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</si>
  <si>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</si>
  <si>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</si>
  <si>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</si>
  <si>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</si>
  <si>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</si>
  <si>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其他国家保密支出</t>
  </si>
  <si>
    <t xml:space="preserve">    缉私警察</t>
  </si>
  <si>
    <t xml:space="preserve">      缉私业务</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</si>
  <si>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</si>
  <si>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</si>
  <si>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</si>
  <si>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</si>
  <si>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</si>
  <si>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</si>
  <si>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</si>
  <si>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</si>
  <si>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</si>
  <si>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</si>
  <si>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</si>
  <si>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</si>
  <si>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</si>
  <si>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</si>
  <si>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</si>
  <si>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</si>
  <si>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</si>
  <si>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</si>
  <si>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</si>
  <si>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</si>
  <si>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</si>
  <si>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</si>
  <si>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</si>
  <si>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</si>
  <si>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</si>
  <si>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</si>
  <si>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</si>
  <si>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</si>
  <si>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</si>
  <si>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</si>
  <si>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</si>
  <si>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</si>
  <si>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</si>
  <si>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</si>
  <si>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</si>
  <si>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培训支出</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</si>
  <si>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</si>
  <si>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</si>
  <si>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</si>
  <si>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</si>
  <si>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</si>
  <si>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</si>
  <si>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</si>
  <si>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</si>
  <si>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</si>
  <si>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</si>
  <si>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</si>
  <si>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</si>
  <si>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</si>
  <si>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</si>
  <si>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</si>
  <si>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</si>
  <si>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</si>
  <si>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</si>
  <si>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</si>
  <si>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</si>
  <si>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</si>
  <si>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</si>
  <si>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</si>
  <si>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</si>
  <si>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</si>
  <si>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</si>
  <si>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</si>
  <si>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</si>
  <si>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</si>
  <si>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</si>
  <si>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</si>
  <si>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</si>
  <si>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</si>
  <si>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</si>
  <si>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</si>
  <si>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</si>
  <si>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</si>
  <si>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</si>
  <si>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</si>
  <si>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</si>
  <si>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</si>
  <si>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</si>
  <si>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</si>
  <si>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</si>
  <si>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</si>
  <si>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</si>
  <si>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</si>
  <si>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</si>
  <si>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</si>
  <si>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</si>
  <si>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</si>
  <si>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</si>
  <si>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</si>
  <si>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</si>
  <si>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</si>
  <si>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</si>
  <si>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</si>
  <si>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</si>
  <si>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</si>
  <si>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</si>
  <si>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</si>
  <si>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</si>
  <si>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</si>
  <si>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</si>
  <si>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</si>
  <si>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</si>
  <si>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</si>
  <si>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</si>
  <si>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</si>
  <si>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</si>
  <si>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</si>
  <si>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</si>
  <si>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</si>
  <si>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</si>
  <si>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</si>
  <si>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</si>
  <si>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</si>
  <si>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</si>
  <si>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</si>
  <si>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</si>
  <si>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</si>
  <si>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</si>
  <si>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</si>
  <si>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</si>
  <si>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</si>
  <si>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</si>
  <si>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</si>
  <si>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</si>
  <si>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</si>
  <si>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</si>
  <si>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</si>
  <si>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</si>
  <si>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</si>
  <si>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</si>
  <si>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</si>
  <si>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</si>
  <si>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</si>
  <si>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</si>
  <si>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</si>
  <si>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</si>
  <si>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</si>
  <si>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</si>
  <si>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</si>
  <si>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</si>
  <si>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</si>
  <si>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</si>
  <si>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</si>
  <si>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</si>
  <si>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</si>
  <si>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</si>
  <si>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</si>
  <si>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</si>
  <si>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</si>
  <si>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</si>
  <si>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</si>
  <si>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</si>
  <si>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</si>
  <si>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</si>
  <si>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</si>
  <si>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</si>
  <si>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</si>
  <si>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</si>
  <si>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</si>
  <si>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</si>
  <si>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</si>
  <si>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</si>
  <si>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</si>
  <si>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</si>
  <si>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</si>
  <si>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</si>
  <si>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</si>
  <si>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</si>
  <si>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</si>
  <si>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</si>
  <si>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</si>
  <si>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</si>
  <si>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</si>
  <si>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</si>
  <si>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</si>
  <si>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</si>
  <si>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</si>
  <si>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</si>
  <si>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</si>
  <si>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</si>
  <si>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</si>
  <si>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</si>
  <si>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</si>
  <si>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</si>
  <si>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</si>
  <si>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</si>
  <si>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</si>
  <si>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</si>
  <si>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</si>
  <si>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</si>
  <si>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</si>
  <si>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</si>
  <si>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</si>
  <si>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</si>
  <si>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</si>
  <si>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</si>
  <si>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</si>
  <si>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</si>
  <si>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</si>
  <si>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</si>
  <si>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</si>
  <si>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</si>
  <si>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</si>
  <si>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</si>
  <si>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</si>
  <si>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</si>
  <si>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</si>
  <si>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</si>
  <si>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</si>
  <si>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</si>
  <si>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</si>
  <si>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</si>
  <si>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</si>
  <si>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</si>
  <si>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</si>
  <si>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</si>
  <si>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</si>
  <si>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</si>
  <si>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</si>
  <si>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</si>
  <si>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</si>
  <si>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</si>
  <si>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</si>
  <si>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</si>
  <si>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</si>
  <si>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</si>
  <si>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</si>
  <si>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</si>
  <si>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</si>
  <si>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</si>
  <si>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</si>
  <si>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</si>
  <si>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</si>
  <si>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</si>
  <si>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</si>
  <si>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</si>
  <si>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</si>
  <si>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</si>
  <si>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</si>
  <si>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</si>
  <si>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</si>
  <si>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</si>
  <si>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</si>
  <si>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</si>
  <si>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</si>
  <si>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</si>
  <si>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</si>
  <si>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</si>
  <si>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</si>
  <si>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</si>
  <si>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行业医院</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</si>
  <si>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</si>
  <si>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</si>
  <si>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</si>
  <si>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</si>
  <si>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</si>
  <si>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</si>
  <si>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</si>
  <si>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</si>
  <si>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</si>
  <si>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</si>
  <si>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</si>
  <si>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</si>
  <si>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</si>
  <si>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</si>
  <si>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</si>
  <si>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</si>
  <si>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</si>
  <si>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</si>
  <si>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</si>
  <si>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</si>
  <si>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</si>
  <si>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</si>
  <si>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</si>
  <si>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</si>
  <si>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</si>
  <si>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</si>
  <si>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</si>
  <si>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</si>
  <si>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</si>
  <si>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</si>
  <si>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</si>
  <si>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</si>
  <si>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</si>
  <si>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</si>
  <si>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</si>
  <si>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</si>
  <si>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</si>
  <si>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</si>
  <si>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</si>
  <si>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</si>
  <si>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</si>
  <si>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</si>
  <si>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</si>
  <si>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</si>
  <si>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</si>
  <si>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</si>
  <si>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</si>
  <si>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</si>
  <si>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</si>
  <si>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</si>
  <si>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</si>
  <si>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</si>
  <si>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</si>
  <si>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</si>
  <si>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</si>
  <si>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</si>
  <si>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</si>
  <si>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</si>
  <si>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</si>
  <si>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</si>
  <si>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</si>
  <si>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</si>
  <si>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</si>
  <si>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</si>
  <si>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</si>
  <si>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</si>
  <si>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</si>
  <si>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</si>
  <si>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</si>
  <si>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</si>
  <si>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</si>
  <si>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</si>
  <si>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</si>
  <si>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</si>
  <si>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</si>
  <si>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天然林保护工程建设 </t>
  </si>
  <si>
    <t xml:space="preserve">      其他天然林保护支出</t>
  </si>
  <si>
    <t xml:space="preserve">    退耕还林还草</t>
  </si>
  <si>
    <t xml:space="preserve">      退耕还林粮食费用补贴</t>
  </si>
  <si>
    <t xml:space="preserve">      其他退耕还林还草支出</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</si>
  <si>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</si>
  <si>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</si>
  <si>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</si>
  <si>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</si>
  <si>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</si>
  <si>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</si>
  <si>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</si>
  <si>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</si>
  <si>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</si>
  <si>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</si>
  <si>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</si>
  <si>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</si>
  <si>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</si>
  <si>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能源行业管理</t>
  </si>
  <si>
    <t xml:space="preserve">      能源管理</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</si>
  <si>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</si>
  <si>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</si>
  <si>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</si>
  <si>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</si>
  <si>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</si>
  <si>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</si>
  <si>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</si>
  <si>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</si>
  <si>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</si>
  <si>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</si>
  <si>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</si>
  <si>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</si>
  <si>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</si>
  <si>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</si>
  <si>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</si>
  <si>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</si>
  <si>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</si>
  <si>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</si>
  <si>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</si>
  <si>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</si>
  <si>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</si>
  <si>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</si>
  <si>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</si>
  <si>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</si>
  <si>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</si>
  <si>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</si>
  <si>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</si>
  <si>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</si>
  <si>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</si>
  <si>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</si>
  <si>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</si>
  <si>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</si>
  <si>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</si>
  <si>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</si>
  <si>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</si>
  <si>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</si>
  <si>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</si>
  <si>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</si>
  <si>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</si>
  <si>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</si>
  <si>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</si>
  <si>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</si>
  <si>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</si>
  <si>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</si>
  <si>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</si>
  <si>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</si>
  <si>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</si>
  <si>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</si>
  <si>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</si>
  <si>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</si>
  <si>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</si>
  <si>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</si>
  <si>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</si>
  <si>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</si>
  <si>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</si>
  <si>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</si>
  <si>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</si>
  <si>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</si>
  <si>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</si>
  <si>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</si>
  <si>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</si>
  <si>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</si>
  <si>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</si>
  <si>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</si>
  <si>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</si>
  <si>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</si>
  <si>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</si>
  <si>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</si>
  <si>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</si>
  <si>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</si>
  <si>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</si>
  <si>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</si>
  <si>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</si>
  <si>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</si>
  <si>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</si>
  <si>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</si>
  <si>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</si>
  <si>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</si>
  <si>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</si>
  <si>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</si>
  <si>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</si>
  <si>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</si>
  <si>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</si>
  <si>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</si>
  <si>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</si>
  <si>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</si>
  <si>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</si>
  <si>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</si>
  <si>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</si>
  <si>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</si>
  <si>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</si>
  <si>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</si>
  <si>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</si>
  <si>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</si>
  <si>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</si>
  <si>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</si>
  <si>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</si>
  <si>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</si>
  <si>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</si>
  <si>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</si>
  <si>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</si>
  <si>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</si>
  <si>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</si>
  <si>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</si>
  <si>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</si>
  <si>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</si>
  <si>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</si>
  <si>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</si>
  <si>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</si>
  <si>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</si>
  <si>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</si>
  <si>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</si>
  <si>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</si>
  <si>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</si>
  <si>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</si>
  <si>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</si>
  <si>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</si>
  <si>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</si>
  <si>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</si>
  <si>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</si>
  <si>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</si>
  <si>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</si>
  <si>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</si>
  <si>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港口设施</t>
  </si>
  <si>
    <t xml:space="preserve">      航道维护</t>
  </si>
  <si>
    <t xml:space="preserve">      船舶检验</t>
  </si>
  <si>
    <t xml:space="preserve">      救助打捞</t>
  </si>
  <si>
    <t xml:space="preserve">      内河运输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</si>
  <si>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</si>
  <si>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</si>
  <si>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</si>
  <si>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</si>
  <si>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</si>
  <si>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</si>
  <si>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</si>
  <si>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</si>
  <si>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</si>
  <si>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</si>
  <si>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</si>
  <si>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</si>
  <si>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</si>
  <si>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</si>
  <si>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</si>
  <si>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</si>
  <si>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</si>
  <si>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</si>
  <si>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</si>
  <si>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</si>
  <si>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</si>
  <si>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</si>
  <si>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</si>
  <si>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</si>
  <si>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</si>
  <si>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</si>
  <si>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</si>
  <si>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</si>
  <si>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</si>
  <si>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</si>
  <si>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</si>
  <si>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</si>
  <si>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</si>
  <si>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</si>
  <si>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</si>
  <si>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</si>
  <si>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</si>
  <si>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其他资源勘探业支出</t>
  </si>
  <si>
    <t xml:space="preserve">    制造业</t>
  </si>
  <si>
    <t xml:space="preserve">      纺织业</t>
  </si>
  <si>
    <t xml:space="preserve">      医药制造业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</si>
  <si>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</si>
  <si>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</si>
  <si>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</si>
  <si>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</si>
  <si>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</si>
  <si>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</si>
  <si>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</si>
  <si>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</si>
  <si>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</si>
  <si>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</si>
  <si>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</si>
  <si>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</si>
  <si>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</si>
  <si>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</si>
  <si>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</si>
  <si>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</si>
  <si>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</si>
  <si>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</si>
  <si>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</si>
  <si>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</si>
  <si>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</si>
  <si>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</si>
  <si>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</si>
  <si>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</si>
  <si>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</si>
  <si>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</si>
  <si>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</si>
  <si>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</si>
  <si>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</si>
  <si>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</si>
  <si>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</si>
  <si>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</si>
  <si>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</si>
  <si>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</si>
  <si>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</si>
  <si>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</si>
  <si>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</si>
  <si>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</si>
  <si>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</si>
  <si>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</si>
  <si>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</si>
  <si>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</si>
  <si>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</si>
  <si>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金融部门其他行政支出</t>
  </si>
  <si>
    <t xml:space="preserve">    金融部门监管支出</t>
  </si>
  <si>
    <t xml:space="preserve">      金融服务</t>
  </si>
  <si>
    <t xml:space="preserve">      重点金融机构监管</t>
  </si>
  <si>
    <t xml:space="preserve">      金融行业电子化建设</t>
  </si>
  <si>
    <t xml:space="preserve">      金融部门其他监管支出</t>
  </si>
  <si>
    <t xml:space="preserve">    金融发展支出</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</si>
  <si>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</si>
  <si>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</si>
  <si>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</si>
  <si>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</si>
  <si>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</si>
  <si>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</si>
  <si>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</si>
  <si>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</si>
  <si>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</si>
  <si>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</si>
  <si>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医疗卫生</t>
  </si>
  <si>
    <t xml:space="preserve">    农业</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</si>
  <si>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</si>
  <si>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</si>
  <si>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</si>
  <si>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</si>
  <si>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</si>
  <si>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</si>
  <si>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</si>
  <si>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</si>
  <si>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</si>
  <si>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</si>
  <si>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</si>
  <si>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海域与海岛管理</t>
  </si>
  <si>
    <t xml:space="preserve">      海水淡化</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</si>
  <si>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</si>
  <si>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</si>
  <si>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</si>
  <si>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</si>
  <si>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</si>
  <si>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</si>
  <si>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</si>
  <si>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</si>
  <si>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</si>
  <si>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</si>
  <si>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</si>
  <si>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</si>
  <si>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</si>
  <si>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</si>
  <si>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</si>
  <si>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</si>
  <si>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</si>
  <si>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</si>
  <si>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</si>
  <si>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</si>
  <si>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</si>
  <si>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</si>
  <si>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</si>
  <si>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</si>
  <si>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</si>
  <si>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</si>
  <si>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</si>
  <si>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</si>
  <si>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</si>
  <si>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</si>
  <si>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</si>
  <si>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</si>
  <si>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</si>
  <si>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</si>
  <si>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信息统计</t>
  </si>
  <si>
    <t xml:space="preserve">      专项业务活动</t>
  </si>
  <si>
    <t xml:space="preserve">      国家粮油差价补贴</t>
  </si>
  <si>
    <t xml:space="preserve">      粮食财务挂账利息补贴</t>
  </si>
  <si>
    <t xml:space="preserve">      粮食财务挂账消化款</t>
  </si>
  <si>
    <t xml:space="preserve">      粮食风险基金</t>
  </si>
  <si>
    <t xml:space="preserve">      设施建设</t>
  </si>
  <si>
    <t xml:space="preserve">      设施安全</t>
  </si>
  <si>
    <t xml:space="preserve">      物资保管保养</t>
  </si>
  <si>
    <t xml:space="preserve">      其他粮油物资事务支出</t>
  </si>
  <si>
    <t xml:space="preserve">    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</si>
  <si>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</si>
  <si>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</si>
  <si>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</si>
  <si>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</si>
  <si>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</si>
  <si>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</si>
  <si>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其他粮油储备支出</t>
  </si>
  <si>
    <t xml:space="preserve">    重要商品储备</t>
  </si>
  <si>
    <t xml:space="preserve">      肉类储备</t>
  </si>
  <si>
    <t xml:space="preserve">      化肥储备</t>
  </si>
  <si>
    <t xml:space="preserve">      农药储备</t>
  </si>
  <si>
    <t xml:space="preserve">      食盐储备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</si>
  <si>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</si>
  <si>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</si>
  <si>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</si>
  <si>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</si>
  <si>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</si>
  <si>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</si>
  <si>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</si>
  <si>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</si>
  <si>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</si>
  <si>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</si>
  <si>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</si>
  <si>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</si>
  <si>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</si>
  <si>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</si>
  <si>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</si>
  <si>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</si>
  <si>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</si>
  <si>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</si>
  <si>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</si>
  <si>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</si>
  <si>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</si>
  <si>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</si>
  <si>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</si>
  <si>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</si>
  <si>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</si>
  <si>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</si>
  <si>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</si>
  <si>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</si>
  <si>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</si>
  <si>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</si>
  <si>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</si>
  <si>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</si>
  <si>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</si>
  <si>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</si>
  <si>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</si>
  <si>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</si>
  <si>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</si>
  <si>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</si>
  <si>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</si>
  <si>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</si>
  <si>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</si>
  <si>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</si>
  <si>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</si>
  <si>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</si>
  <si>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</si>
  <si>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</si>
  <si>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</si>
  <si>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</si>
  <si>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</si>
  <si>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</si>
  <si>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r>
      <rPr>
        <sz val="10"/>
        <rFont val="宋体"/>
        <charset val="134"/>
      </rPr>
      <t>备注：按明细科目公开，列支科目为</t>
    </r>
    <r>
      <rPr>
        <sz val="10"/>
        <rFont val="Helv"/>
        <charset val="134"/>
      </rPr>
      <t>0</t>
    </r>
    <r>
      <rPr>
        <sz val="10"/>
        <rFont val="宋体"/>
        <charset val="134"/>
      </rPr>
      <t>应自行删除。</t>
    </r>
  </si>
  <si>
    <t>表6</t>
  </si>
  <si>
    <t>2022年章丘区本级一般公共预算基本支出草案表
（经济分类）</t>
  </si>
  <si>
    <t>单位:万元</t>
  </si>
  <si>
    <t>基本支出金额</t>
  </si>
  <si>
    <t>501</t>
  </si>
  <si>
    <t>一、机关工资福利支出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</si>
  <si>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</si>
  <si>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</si>
  <si>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</si>
  <si>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</si>
  <si>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</si>
  <si>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</si>
  <si>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</si>
  <si>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</si>
  <si>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</si>
  <si>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二、机关商品和服务支出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</si>
  <si>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</si>
  <si>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</si>
  <si>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</si>
  <si>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</si>
  <si>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</si>
  <si>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</si>
  <si>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</si>
  <si>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</si>
  <si>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</si>
  <si>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</si>
  <si>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</si>
  <si>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</si>
  <si>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</si>
  <si>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</si>
  <si>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</si>
  <si>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</si>
  <si>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</si>
  <si>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</si>
  <si>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</si>
  <si>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</si>
  <si>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</si>
  <si>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三、机关资本性支出（一）</t>
  </si>
  <si>
    <t>50301</t>
  </si>
  <si>
    <t xml:space="preserve">    房屋建筑物购建</t>
  </si>
  <si>
    <t>50302</t>
  </si>
  <si>
    <t xml:space="preserve">    基础设施建设</t>
  </si>
  <si>
    <t>50303</t>
  </si>
  <si>
    <t xml:space="preserve">    公务用车购置</t>
  </si>
  <si>
    <t>50306</t>
  </si>
  <si>
    <t xml:space="preserve">    设备购置</t>
  </si>
  <si>
    <t>50307</t>
  </si>
  <si>
    <t xml:space="preserve">    大型修缮</t>
  </si>
  <si>
    <t>50399</t>
  </si>
  <si>
    <t xml:space="preserve">    其他资本性支出</t>
  </si>
  <si>
    <t>504</t>
  </si>
  <si>
    <t>四、机关资本性支出（二）</t>
  </si>
  <si>
    <t>50401</t>
  </si>
  <si>
    <t>50402</t>
  </si>
  <si>
    <t>50403</t>
  </si>
  <si>
    <t>50404</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</si>
  <si>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</si>
  <si>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</si>
  <si>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</si>
  <si>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</si>
  <si>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</si>
  <si>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</si>
  <si>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</si>
  <si>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507</t>
  </si>
  <si>
    <t>七、对企业补助</t>
  </si>
  <si>
    <t xml:space="preserve">    费用补贴</t>
  </si>
  <si>
    <t xml:space="preserve">    利息补贴</t>
  </si>
  <si>
    <t xml:space="preserve">    其他对企业补助</t>
  </si>
  <si>
    <t>508</t>
  </si>
  <si>
    <t>八、对企业资本性支出</t>
  </si>
  <si>
    <t xml:space="preserve">    资本金注入（一）</t>
  </si>
  <si>
    <t xml:space="preserve">    资本金注入（二）</t>
  </si>
  <si>
    <t>509</t>
  </si>
  <si>
    <t>九、对个人和家庭的补助</t>
  </si>
  <si>
    <t xml:space="preserve">    社会福利和救助</t>
  </si>
  <si>
    <t xml:space="preserve">    助学金</t>
  </si>
  <si>
    <t xml:space="preserve">    个人农业生产补贴</t>
  </si>
  <si>
    <t xml:space="preserve">    离退休费</t>
  </si>
  <si>
    <t xml:space="preserve">    其他对个人和家庭补助</t>
  </si>
  <si>
    <t>510</t>
  </si>
  <si>
    <t>十、对社会保障基金补助</t>
  </si>
  <si>
    <t xml:space="preserve">    对社会保险基金补助</t>
  </si>
  <si>
    <t>511</t>
  </si>
  <si>
    <t>十一、债务利息及费用支出</t>
  </si>
  <si>
    <t xml:space="preserve">    国内债务付息</t>
  </si>
  <si>
    <t xml:space="preserve">    国内债务发行费用</t>
  </si>
  <si>
    <t>514</t>
  </si>
  <si>
    <t>十二、预备费</t>
  </si>
  <si>
    <t>十二、其他支出</t>
  </si>
  <si>
    <t>表7</t>
  </si>
  <si>
    <t>济南市2022年一般公共预算安排的税收返还
及一般性转移支付分项目草案表</t>
  </si>
  <si>
    <r>
      <rPr>
        <sz val="12"/>
        <color indexed="8"/>
        <rFont val="黑体"/>
        <charset val="134"/>
      </rPr>
      <t>项</t>
    </r>
    <r>
      <rPr>
        <sz val="12"/>
        <color indexed="8"/>
        <rFont val="Arial"/>
        <charset val="134"/>
      </rPr>
      <t>      </t>
    </r>
    <r>
      <rPr>
        <sz val="12"/>
        <color indexed="8"/>
        <rFont val="黑体"/>
        <charset val="134"/>
      </rPr>
      <t xml:space="preserve"> 目</t>
    </r>
  </si>
  <si>
    <t>合    计</t>
  </si>
  <si>
    <t>一、税收返还</t>
  </si>
  <si>
    <t xml:space="preserve">    其中：所得税基数返还</t>
  </si>
  <si>
    <t xml:space="preserve">          成品油税费改革税收返还</t>
  </si>
  <si>
    <t xml:space="preserve">          增值税税收返还</t>
  </si>
  <si>
    <t xml:space="preserve">          消费税税收返还</t>
  </si>
  <si>
    <t xml:space="preserve">          增值税“五五分享”税收返还</t>
  </si>
  <si>
    <t xml:space="preserve">          其他税收返还</t>
  </si>
  <si>
    <t>二、一般性转移支付</t>
  </si>
  <si>
    <t xml:space="preserve">    （一）均衡性转移支付         </t>
  </si>
  <si>
    <r>
      <rPr>
        <sz val="12"/>
        <rFont val="Microsoft Sans Serif"/>
        <charset val="134"/>
      </rPr>
      <t xml:space="preserve">        </t>
    </r>
    <r>
      <rPr>
        <sz val="12"/>
        <rFont val="宋体"/>
        <charset val="134"/>
      </rPr>
      <t>（二）县级基本财力保障机制奖补资金</t>
    </r>
    <r>
      <rPr>
        <sz val="12"/>
        <rFont val="Microsoft Sans Serif"/>
        <charset val="134"/>
      </rPr>
      <t xml:space="preserve">         </t>
    </r>
  </si>
  <si>
    <r>
      <rPr>
        <sz val="12"/>
        <rFont val="Microsoft Sans Serif"/>
        <charset val="134"/>
      </rPr>
      <t xml:space="preserve">        </t>
    </r>
    <r>
      <rPr>
        <sz val="12"/>
        <rFont val="宋体"/>
        <charset val="134"/>
      </rPr>
      <t>（三）资源枯竭型城市转移支付补助</t>
    </r>
    <r>
      <rPr>
        <sz val="12"/>
        <rFont val="Microsoft Sans Serif"/>
        <charset val="134"/>
      </rPr>
      <t xml:space="preserve">         </t>
    </r>
  </si>
  <si>
    <r>
      <rPr>
        <sz val="12"/>
        <rFont val="Microsoft Sans Serif"/>
        <charset val="134"/>
      </rPr>
      <t xml:space="preserve">        </t>
    </r>
    <r>
      <rPr>
        <sz val="12"/>
        <rFont val="宋体"/>
        <charset val="134"/>
      </rPr>
      <t>（四）产粮（油）大县奖励资金</t>
    </r>
    <r>
      <rPr>
        <sz val="12"/>
        <rFont val="Microsoft Sans Serif"/>
        <charset val="134"/>
      </rPr>
      <t xml:space="preserve">         </t>
    </r>
  </si>
  <si>
    <r>
      <rPr>
        <sz val="12"/>
        <rFont val="Microsoft Sans Serif"/>
        <charset val="134"/>
      </rPr>
      <t xml:space="preserve">        </t>
    </r>
    <r>
      <rPr>
        <sz val="12"/>
        <rFont val="宋体"/>
        <charset val="134"/>
      </rPr>
      <t>（五）重点生态功能区转移支付</t>
    </r>
    <r>
      <rPr>
        <sz val="12"/>
        <rFont val="Microsoft Sans Serif"/>
        <charset val="134"/>
      </rPr>
      <t xml:space="preserve">         </t>
    </r>
  </si>
  <si>
    <r>
      <rPr>
        <sz val="12"/>
        <rFont val="Microsoft Sans Serif"/>
        <charset val="134"/>
      </rPr>
      <t xml:space="preserve">        </t>
    </r>
    <r>
      <rPr>
        <sz val="12"/>
        <rFont val="宋体"/>
        <charset val="134"/>
      </rPr>
      <t>（六）革命老区转移支付</t>
    </r>
    <r>
      <rPr>
        <sz val="12"/>
        <rFont val="Microsoft Sans Serif"/>
        <charset val="134"/>
      </rPr>
      <t xml:space="preserve">         </t>
    </r>
  </si>
  <si>
    <r>
      <rPr>
        <sz val="12"/>
        <rFont val="Microsoft Sans Serif"/>
        <charset val="134"/>
      </rPr>
      <t xml:space="preserve">        </t>
    </r>
    <r>
      <rPr>
        <sz val="12"/>
        <rFont val="宋体"/>
        <charset val="134"/>
      </rPr>
      <t>（七）边境地区转移支付</t>
    </r>
    <r>
      <rPr>
        <sz val="12"/>
        <rFont val="Microsoft Sans Serif"/>
        <charset val="134"/>
      </rPr>
      <t xml:space="preserve">         </t>
    </r>
  </si>
  <si>
    <t xml:space="preserve">    （八）乡村振兴重大专项资金</t>
  </si>
  <si>
    <r>
      <rPr>
        <sz val="12"/>
        <rFont val="Microsoft Sans Serif"/>
        <charset val="134"/>
      </rPr>
      <t xml:space="preserve">        </t>
    </r>
    <r>
      <rPr>
        <sz val="12"/>
        <rFont val="宋体"/>
        <charset val="134"/>
      </rPr>
      <t>（九）固定数额补助补助收入</t>
    </r>
  </si>
  <si>
    <r>
      <rPr>
        <sz val="12"/>
        <rFont val="Microsoft Sans Serif"/>
        <charset val="134"/>
      </rPr>
      <t xml:space="preserve">        </t>
    </r>
    <r>
      <rPr>
        <sz val="12"/>
        <rFont val="宋体"/>
        <charset val="134"/>
      </rPr>
      <t>（十）结算补助收入</t>
    </r>
    <r>
      <rPr>
        <sz val="12"/>
        <rFont val="Microsoft Sans Serif"/>
        <charset val="134"/>
      </rPr>
      <t xml:space="preserve">         </t>
    </r>
  </si>
  <si>
    <r>
      <rPr>
        <sz val="12"/>
        <rFont val="Microsoft Sans Serif"/>
        <charset val="134"/>
      </rPr>
      <t xml:space="preserve">        </t>
    </r>
    <r>
      <rPr>
        <sz val="12"/>
        <rFont val="宋体"/>
        <charset val="134"/>
      </rPr>
      <t>（十一）企业事业单位划转补助收入</t>
    </r>
    <r>
      <rPr>
        <sz val="12"/>
        <rFont val="Microsoft Sans Serif"/>
        <charset val="134"/>
      </rPr>
      <t xml:space="preserve">         </t>
    </r>
  </si>
  <si>
    <r>
      <rPr>
        <sz val="12"/>
        <rFont val="Microsoft Sans Serif"/>
        <charset val="134"/>
      </rPr>
      <t xml:space="preserve">        </t>
    </r>
    <r>
      <rPr>
        <sz val="12"/>
        <rFont val="宋体"/>
        <charset val="134"/>
      </rPr>
      <t>（十二）欠发达地区转移支付收入</t>
    </r>
    <r>
      <rPr>
        <sz val="12"/>
        <rFont val="Microsoft Sans Serif"/>
        <charset val="134"/>
      </rPr>
      <t xml:space="preserve">   </t>
    </r>
  </si>
  <si>
    <t xml:space="preserve">    （十三）共同财政事权转移支付         </t>
  </si>
  <si>
    <t xml:space="preserve">     其中：公共安全共同财政事权转移支付支出</t>
  </si>
  <si>
    <t xml:space="preserve"> 教育共同财政事权转移支付支出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</si>
  <si>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</si>
  <si>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</si>
  <si>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</si>
  <si>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农林水共同财政事权转移支付支出</t>
  </si>
  <si>
    <t xml:space="preserve"> 交通运输共同财政事权转移支付支出</t>
  </si>
  <si>
    <t xml:space="preserve"> 住房保障共同财政事权转移支付支出</t>
  </si>
  <si>
    <t xml:space="preserve"> 其他共同事权转移支付</t>
  </si>
  <si>
    <t xml:space="preserve">    （十四）其他一般性转移支付收入</t>
  </si>
  <si>
    <t>表8</t>
  </si>
  <si>
    <t>济南市2022年一般公共预算安排的专项转移支付分项目预算表</t>
  </si>
  <si>
    <r>
      <rPr>
        <sz val="12"/>
        <color rgb="FF000000"/>
        <rFont val="黑体"/>
        <charset val="134"/>
      </rPr>
      <t>项</t>
    </r>
    <r>
      <rPr>
        <sz val="12"/>
        <color indexed="8"/>
        <rFont val="Arial"/>
        <charset val="134"/>
      </rPr>
      <t>      </t>
    </r>
    <r>
      <rPr>
        <sz val="12"/>
        <color rgb="FF000000"/>
        <rFont val="黑体"/>
        <charset val="134"/>
      </rPr>
      <t xml:space="preserve"> 目（其中项为参考项）</t>
    </r>
  </si>
  <si>
    <t>一、一般公共服务方面</t>
  </si>
  <si>
    <t>二、公共安全方面</t>
  </si>
  <si>
    <t>三、教育方面</t>
  </si>
  <si>
    <t>四、科学技术方面</t>
  </si>
  <si>
    <t>五、文化旅游体育与传媒方面</t>
  </si>
  <si>
    <t>六、社会保障和就业方面</t>
  </si>
  <si>
    <t>七、卫生健康方面</t>
  </si>
  <si>
    <t xml:space="preserve">    其中：重大传染病防控经费</t>
  </si>
  <si>
    <t>八、节能环保方面</t>
  </si>
  <si>
    <t>九、城乡社区方面</t>
  </si>
  <si>
    <t>十、农林水方面</t>
  </si>
  <si>
    <t xml:space="preserve">    其中：土地指标跨省域调剂收入安排的支出[用于厕所革命]</t>
  </si>
  <si>
    <t>十一、交通运输方面</t>
  </si>
  <si>
    <t>十二、资源勘探工业信息等方面</t>
  </si>
  <si>
    <t>十三、商业服务业等方面</t>
  </si>
  <si>
    <t>十四、金融方面</t>
  </si>
  <si>
    <t>十五、自然资源海洋气象等方面</t>
  </si>
  <si>
    <t>十六、住房保障方面</t>
  </si>
  <si>
    <t>十七、粮油物资储备方面</t>
  </si>
  <si>
    <t>十八、灾害防治及应急管理方面</t>
  </si>
  <si>
    <t>十九、其他方面</t>
  </si>
  <si>
    <t>表9</t>
  </si>
  <si>
    <t>区对下2022年一般公共预算安排的税收返还
及转移支付分地区预算表</t>
  </si>
  <si>
    <t>地     区</t>
  </si>
  <si>
    <t>税收返还</t>
  </si>
  <si>
    <t>一般性转移支付</t>
  </si>
  <si>
    <t>专项转移支付</t>
  </si>
  <si>
    <t>垛庄镇</t>
  </si>
  <si>
    <t>0</t>
  </si>
  <si>
    <r>
      <rPr>
        <sz val="10"/>
        <rFont val="Microsoft Sans Serif"/>
        <charset val="134"/>
      </rPr>
      <t xml:space="preserve">        </t>
    </r>
    <r>
      <rPr>
        <sz val="10"/>
        <rFont val="宋体"/>
        <charset val="134"/>
      </rPr>
      <t>（二）县级基本财力保障机制奖补资金</t>
    </r>
    <r>
      <rPr>
        <sz val="10"/>
        <rFont val="Microsoft Sans Serif"/>
        <charset val="134"/>
      </rPr>
      <t xml:space="preserve">         </t>
    </r>
  </si>
  <si>
    <r>
      <rPr>
        <sz val="10"/>
        <rFont val="Microsoft Sans Serif"/>
        <charset val="134"/>
      </rPr>
      <t xml:space="preserve">        </t>
    </r>
    <r>
      <rPr>
        <sz val="10"/>
        <rFont val="宋体"/>
        <charset val="134"/>
      </rPr>
      <t>（三）资源枯竭型城市转移支付补助</t>
    </r>
    <r>
      <rPr>
        <sz val="10"/>
        <rFont val="Microsoft Sans Serif"/>
        <charset val="134"/>
      </rPr>
      <t xml:space="preserve">         </t>
    </r>
  </si>
  <si>
    <r>
      <rPr>
        <sz val="10"/>
        <rFont val="Microsoft Sans Serif"/>
        <charset val="134"/>
      </rPr>
      <t xml:space="preserve">        </t>
    </r>
    <r>
      <rPr>
        <sz val="10"/>
        <rFont val="宋体"/>
        <charset val="134"/>
      </rPr>
      <t>（四）产粮（油）大县奖励资金</t>
    </r>
    <r>
      <rPr>
        <sz val="10"/>
        <rFont val="Microsoft Sans Serif"/>
        <charset val="134"/>
      </rPr>
      <t xml:space="preserve">         </t>
    </r>
  </si>
  <si>
    <r>
      <rPr>
        <sz val="10"/>
        <rFont val="Microsoft Sans Serif"/>
        <charset val="134"/>
      </rPr>
      <t xml:space="preserve">        </t>
    </r>
    <r>
      <rPr>
        <sz val="10"/>
        <rFont val="宋体"/>
        <charset val="134"/>
      </rPr>
      <t>（五）重点生态功能区转移支付</t>
    </r>
    <r>
      <rPr>
        <sz val="10"/>
        <rFont val="Microsoft Sans Serif"/>
        <charset val="134"/>
      </rPr>
      <t xml:space="preserve">         </t>
    </r>
  </si>
  <si>
    <r>
      <rPr>
        <sz val="10"/>
        <rFont val="Microsoft Sans Serif"/>
        <charset val="134"/>
      </rPr>
      <t xml:space="preserve">        </t>
    </r>
    <r>
      <rPr>
        <sz val="10"/>
        <rFont val="宋体"/>
        <charset val="134"/>
      </rPr>
      <t>（六）革命老区转移支付</t>
    </r>
    <r>
      <rPr>
        <sz val="10"/>
        <rFont val="Microsoft Sans Serif"/>
        <charset val="134"/>
      </rPr>
      <t xml:space="preserve">         </t>
    </r>
  </si>
  <si>
    <r>
      <rPr>
        <sz val="10"/>
        <rFont val="Microsoft Sans Serif"/>
        <charset val="134"/>
      </rPr>
      <t xml:space="preserve">        </t>
    </r>
    <r>
      <rPr>
        <sz val="10"/>
        <rFont val="宋体"/>
        <charset val="134"/>
      </rPr>
      <t>（七）边境地区转移支付</t>
    </r>
    <r>
      <rPr>
        <sz val="10"/>
        <rFont val="Microsoft Sans Serif"/>
        <charset val="134"/>
      </rPr>
      <t xml:space="preserve">         </t>
    </r>
  </si>
  <si>
    <t xml:space="preserve">    （九）固定数额补助补助收入</t>
  </si>
  <si>
    <r>
      <rPr>
        <sz val="10"/>
        <rFont val="Microsoft Sans Serif"/>
        <charset val="134"/>
      </rPr>
      <t xml:space="preserve">        </t>
    </r>
    <r>
      <rPr>
        <sz val="10"/>
        <rFont val="宋体"/>
        <charset val="134"/>
      </rPr>
      <t>（十）结算补助收入</t>
    </r>
    <r>
      <rPr>
        <sz val="10"/>
        <rFont val="Microsoft Sans Serif"/>
        <charset val="134"/>
      </rPr>
      <t xml:space="preserve">         </t>
    </r>
  </si>
  <si>
    <r>
      <rPr>
        <sz val="10"/>
        <rFont val="Microsoft Sans Serif"/>
        <charset val="134"/>
      </rPr>
      <t xml:space="preserve">        </t>
    </r>
    <r>
      <rPr>
        <sz val="10"/>
        <rFont val="宋体"/>
        <charset val="134"/>
      </rPr>
      <t>（十一）企业事业单位划转补助收入</t>
    </r>
    <r>
      <rPr>
        <sz val="10"/>
        <rFont val="Microsoft Sans Serif"/>
        <charset val="134"/>
      </rPr>
      <t xml:space="preserve">         </t>
    </r>
  </si>
  <si>
    <r>
      <rPr>
        <sz val="10"/>
        <rFont val="Microsoft Sans Serif"/>
        <charset val="134"/>
      </rPr>
      <t xml:space="preserve">        </t>
    </r>
    <r>
      <rPr>
        <sz val="10"/>
        <rFont val="宋体"/>
        <charset val="134"/>
      </rPr>
      <t>（十二）欠发达地区转移支付收入</t>
    </r>
    <r>
      <rPr>
        <sz val="10"/>
        <rFont val="Microsoft Sans Serif"/>
        <charset val="134"/>
      </rPr>
      <t xml:space="preserve">   </t>
    </r>
  </si>
  <si>
    <t xml:space="preserve">           教育共同财政事权转移支付支出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</si>
  <si>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</si>
  <si>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</si>
  <si>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</si>
  <si>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农林水共同财政事权转移支付支出</t>
  </si>
  <si>
    <t xml:space="preserve">           交通运输共同财政事权转移支付支出</t>
  </si>
  <si>
    <t xml:space="preserve">           住房保障共同财政事权转移支付支出</t>
  </si>
  <si>
    <t xml:space="preserve">           其他共同事权转移支付</t>
  </si>
  <si>
    <t xml:space="preserve">           人员经费转移支付      </t>
  </si>
  <si>
    <t xml:space="preserve">           公用经费转移支付         </t>
  </si>
  <si>
    <t>三、专项转移支付</t>
  </si>
  <si>
    <t xml:space="preserve">     （一）占地补偿</t>
  </si>
  <si>
    <t xml:space="preserve">     （二）弃渣清运</t>
  </si>
  <si>
    <t xml:space="preserve">     （三）机关综合运转项目</t>
  </si>
  <si>
    <t xml:space="preserve">     （四）长期聘用、劳务派遣人员劳务费</t>
  </si>
  <si>
    <t xml:space="preserve">     （五）小城镇基础设施建设项目资金</t>
  </si>
  <si>
    <t>表10</t>
  </si>
  <si>
    <t>2022年章丘区政府性基金预算收入草案表（代编）</t>
  </si>
  <si>
    <t>一、港口建设费收入</t>
  </si>
  <si>
    <t>二、国有土地使用权出让收入</t>
  </si>
  <si>
    <t>三、彩票公益金收入</t>
  </si>
  <si>
    <t>四、城市基础设施配套费收入</t>
  </si>
  <si>
    <t>五、污水处理费收入</t>
  </si>
  <si>
    <t>六、彩票发行机构和彩票销售机构的业务费用</t>
  </si>
  <si>
    <t>七、其他政府性基金收入</t>
  </si>
  <si>
    <t>本年收入合计</t>
  </si>
  <si>
    <t xml:space="preserve">    地方政府专项债务转贷收入</t>
  </si>
  <si>
    <t xml:space="preserve">    上级补助收入</t>
  </si>
  <si>
    <t>表11</t>
  </si>
  <si>
    <t>2022年章丘区政府性基金预算支出草案表（代编）</t>
  </si>
  <si>
    <t>一、文化体育传媒支出</t>
  </si>
  <si>
    <t xml:space="preserve">    国家电影事业发展专项资金安排的支出</t>
  </si>
  <si>
    <t xml:space="preserve">    旅游发展基金支出</t>
  </si>
  <si>
    <t>二、社会保障和就业支出</t>
  </si>
  <si>
    <t xml:space="preserve">    大中型水库移民后期扶持基金支出</t>
  </si>
  <si>
    <t>三、城乡社区支出</t>
  </si>
  <si>
    <t xml:space="preserve">    国有土地使用权出让收入安排的支出</t>
  </si>
  <si>
    <t xml:space="preserve">    农业土地开发资金安排的支出</t>
  </si>
  <si>
    <t xml:space="preserve">    城市基础设施配套费安排的支出</t>
  </si>
  <si>
    <t xml:space="preserve">    污水处理费安排的支出</t>
  </si>
  <si>
    <t xml:space="preserve">    棚户区改造专项债券收入安排的支出</t>
  </si>
  <si>
    <t>四、农林水支出</t>
  </si>
  <si>
    <t xml:space="preserve">    国家重大水利工程建设基金安排的支出</t>
  </si>
  <si>
    <t>五、交通运输支出</t>
  </si>
  <si>
    <t xml:space="preserve">    港口建设费及对应债务收入安排的支出</t>
  </si>
  <si>
    <t xml:space="preserve">    民航发展基金支出</t>
  </si>
  <si>
    <t>六、其他支出</t>
  </si>
  <si>
    <t xml:space="preserve">    其他政府性基金及对应专项债务收入安排的支出</t>
  </si>
  <si>
    <t xml:space="preserve">    彩票发行销售机构业务费安排的支出</t>
  </si>
  <si>
    <t xml:space="preserve">    彩票公益金及对应专项债务收入安排的支出</t>
  </si>
  <si>
    <t>七、债务付息支出</t>
  </si>
  <si>
    <t>本年基金支出合计</t>
  </si>
  <si>
    <t xml:space="preserve">    地方政府专项债务还本支出</t>
  </si>
  <si>
    <t xml:space="preserve">    调出资金</t>
  </si>
  <si>
    <t xml:space="preserve">    支出总计</t>
  </si>
  <si>
    <t>表12</t>
  </si>
  <si>
    <t>2022年章丘区级政府性基金预算收入草案表</t>
  </si>
  <si>
    <t>表13</t>
  </si>
  <si>
    <t>2022年章丘区级政府性基金预算支出草案表</t>
  </si>
  <si>
    <t>一、文化旅游体育与传媒支出</t>
  </si>
  <si>
    <t xml:space="preserve">  国家电影事业发展专项资金安排的支出</t>
  </si>
  <si>
    <t xml:space="preserve">      其他国家电影事业发展专项资金安排的支出</t>
  </si>
  <si>
    <t xml:space="preserve">  大中型水库移民后期扶持基金支出</t>
  </si>
  <si>
    <t xml:space="preserve">      移民补助</t>
  </si>
  <si>
    <t xml:space="preserve">      基础设施建设和经济发展</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</si>
  <si>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</si>
  <si>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</si>
  <si>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</si>
  <si>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</si>
  <si>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</si>
  <si>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</si>
  <si>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支付破产或改制企业职工安置费</t>
  </si>
  <si>
    <t xml:space="preserve">      其他国有土地使用权出让收入安排的支出</t>
  </si>
  <si>
    <t xml:space="preserve">      城市公共设施</t>
  </si>
  <si>
    <t xml:space="preserve">      城市环境卫生</t>
  </si>
  <si>
    <t xml:space="preserve">      其他城市基础设施配套费安排的支出</t>
  </si>
  <si>
    <t xml:space="preserve">      污水处理设施建设和运营</t>
  </si>
  <si>
    <t xml:space="preserve">  国家重大水利工程建设基金安排的支出</t>
  </si>
  <si>
    <t xml:space="preserve">      三峡工程后续工作</t>
  </si>
  <si>
    <t>五、其他支出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</si>
  <si>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</si>
  <si>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</si>
  <si>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</si>
  <si>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</si>
  <si>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</si>
  <si>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用于城乡医疗救助的彩票公益金支出</t>
  </si>
  <si>
    <t xml:space="preserve">      用于其他社会公益事业的彩票公益金支出</t>
  </si>
  <si>
    <t xml:space="preserve">      其他地方自行试点项目收益专项债券收入安排的支出</t>
  </si>
  <si>
    <t>六、债务付息支出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</si>
  <si>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</si>
  <si>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</si>
  <si>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</si>
  <si>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</si>
  <si>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棚户区改造专项债券付息支出</t>
  </si>
  <si>
    <t>备注：本级支出需明确细化至项级科目。</t>
  </si>
  <si>
    <t>表14</t>
  </si>
  <si>
    <t>2022年济南市对章丘区政府性基金转移支付分项目预算表</t>
  </si>
  <si>
    <t>项       目</t>
  </si>
  <si>
    <t>金   额</t>
  </si>
  <si>
    <t>一、国家电影事业发展专项资金</t>
  </si>
  <si>
    <t>二、旅游发展基金</t>
  </si>
  <si>
    <t>三、大中型水库移民后期扶持基金</t>
  </si>
  <si>
    <t>四、国有土地使用权出让收入及对应专项债务收入安排的支出</t>
  </si>
  <si>
    <t>五、国家重大水利工程建设基金</t>
  </si>
  <si>
    <t>六、港口建设费安排的支出</t>
  </si>
  <si>
    <t>七、民航发展基金</t>
  </si>
  <si>
    <t>八、彩票公益金及彩票发行销售机构业务费安排的支出</t>
  </si>
  <si>
    <t>九、其他政府性基金及对应专项债务收入安排的支出</t>
  </si>
  <si>
    <t>备注：没有对下转移支付也要公开空表。</t>
  </si>
  <si>
    <t>表15</t>
  </si>
  <si>
    <t>区对下2022年政府性基金转移支付分地区预算表</t>
  </si>
  <si>
    <t>地  区</t>
  </si>
  <si>
    <t>备注：2022年区对下未安排政府性基金转移支付预算。</t>
  </si>
  <si>
    <t>表16</t>
  </si>
  <si>
    <t>2022年章丘区国有资本经营预算收入草案表（代编）</t>
  </si>
  <si>
    <t>一、股利、股息收入</t>
  </si>
  <si>
    <t xml:space="preserve">     国有参股公司股利、股息收入</t>
  </si>
  <si>
    <t>二、清算收入</t>
  </si>
  <si>
    <t xml:space="preserve">    国有股权、股份清算收入</t>
  </si>
  <si>
    <t xml:space="preserve">    国有独资企业清算收入</t>
  </si>
  <si>
    <t xml:space="preserve">    其他国有资本经营预算企业清算收入</t>
  </si>
  <si>
    <t>三、其他国有资本经营预算收入</t>
  </si>
  <si>
    <t>表17</t>
  </si>
  <si>
    <t>2022年章丘区国有资本经营预算支出草案表（代编）</t>
  </si>
  <si>
    <t>国有资本经营预算支出</t>
  </si>
  <si>
    <t xml:space="preserve">    解决历史遗留问题及改革成本支出</t>
  </si>
  <si>
    <t xml:space="preserve">        其中：国有企业退休人员社会化管理补助支出</t>
  </si>
  <si>
    <t xml:space="preserve">    其他国有资本经营预算支出</t>
  </si>
  <si>
    <t>本年支出合计</t>
  </si>
  <si>
    <t xml:space="preserve">    结转下年</t>
  </si>
  <si>
    <t>表18</t>
  </si>
  <si>
    <t>2022年章丘区本级国有资本经营预算收入草案表</t>
  </si>
  <si>
    <t>表19</t>
  </si>
  <si>
    <t>2022年章丘区本级国有资本经营预算支出草案表</t>
  </si>
  <si>
    <t>表20-1</t>
  </si>
  <si>
    <t>2022年济南市对章丘区国有资本经营预算转移支付预算表</t>
  </si>
  <si>
    <t>地   区</t>
  </si>
  <si>
    <t>合　计</t>
  </si>
  <si>
    <t>其中：</t>
  </si>
  <si>
    <t>国有企业退休人员社会化管理补助支出</t>
  </si>
  <si>
    <t>国有企业办职教幼教补助支出</t>
  </si>
  <si>
    <t>章丘区</t>
  </si>
  <si>
    <t>表20-2</t>
  </si>
  <si>
    <t>2022年区对下国有资本经营预算转移支付预算表</t>
  </si>
  <si>
    <t>备注：2022区对下未安排对下国资预算转移支付。</t>
  </si>
  <si>
    <t>表21</t>
  </si>
  <si>
    <t>2022年章丘区社会保险基金预算收入草案表（代编）</t>
  </si>
  <si>
    <t>项   目</t>
  </si>
  <si>
    <t>一、机关事业单位基本养老保险基金收入</t>
  </si>
  <si>
    <t xml:space="preserve">    其中：保险费收入</t>
  </si>
  <si>
    <t xml:space="preserve">          财政补贴收入</t>
  </si>
  <si>
    <t xml:space="preserve">          利息收入</t>
  </si>
  <si>
    <t xml:space="preserve">          转移收入</t>
  </si>
  <si>
    <t xml:space="preserve">          其他收入</t>
  </si>
  <si>
    <t>二、城乡居民基本养老保险基金收入</t>
  </si>
  <si>
    <t xml:space="preserve">          委托投资收益</t>
  </si>
  <si>
    <t>社会保险基金收入小计</t>
  </si>
  <si>
    <t>其中：保险费收入</t>
  </si>
  <si>
    <t xml:space="preserve">      财政补贴收入</t>
  </si>
  <si>
    <t xml:space="preserve">      利息收入</t>
  </si>
  <si>
    <t xml:space="preserve">      委托投资收益</t>
  </si>
  <si>
    <t xml:space="preserve">      转移收入</t>
  </si>
  <si>
    <t xml:space="preserve">      其他收入</t>
  </si>
  <si>
    <t>社会保险基金收入合计</t>
  </si>
  <si>
    <t>表22</t>
  </si>
  <si>
    <t>2022年章丘区社会保险基金预算支出草案表（代编）</t>
  </si>
  <si>
    <t>一、机关事业单位基本养老保险基金支出</t>
  </si>
  <si>
    <t xml:space="preserve">    其中：基本养老金支出</t>
  </si>
  <si>
    <t xml:space="preserve">          转移支出</t>
  </si>
  <si>
    <t xml:space="preserve">          其他机关事业单位基本养老保险基金支出</t>
  </si>
  <si>
    <t>二、城乡居民基本养老保险基金支出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</si>
  <si>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</si>
  <si>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</si>
  <si>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</si>
  <si>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</si>
  <si>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社会保险基金支出小计</t>
  </si>
  <si>
    <t xml:space="preserve">    其中：社会保险待遇支出</t>
  </si>
  <si>
    <t xml:space="preserve">          其他支出</t>
  </si>
  <si>
    <t>社会保险基金支出合计</t>
  </si>
  <si>
    <t>表23</t>
  </si>
  <si>
    <t>2022年末章丘区社会保险基金预算结余预算表（代编）</t>
  </si>
  <si>
    <t>项      目</t>
  </si>
  <si>
    <t>年末滚存结余合计</t>
  </si>
  <si>
    <t/>
  </si>
  <si>
    <t>二、机关事业单位基本养老保险基金</t>
  </si>
  <si>
    <t>三、城乡居民基本养老保险基金</t>
  </si>
  <si>
    <t>表24</t>
  </si>
  <si>
    <t>2022年章丘区本级社会保险基金预算收入草案表</t>
  </si>
  <si>
    <t>表25</t>
  </si>
  <si>
    <t>2022年章丘区本级社会保险基金预算支出草案表</t>
  </si>
  <si>
    <t>表26</t>
  </si>
  <si>
    <t>2022年末章丘区社会保险基金预算结余草案表</t>
  </si>
  <si>
    <t>表27</t>
  </si>
  <si>
    <t>2021年章丘区地方政府债务限额余额情况表</t>
  </si>
  <si>
    <t>2020年政府债务余额</t>
  </si>
  <si>
    <t>2020年新增债务限额</t>
  </si>
  <si>
    <t>2021年政府债务限额</t>
  </si>
  <si>
    <t>2021年政府债务余额</t>
  </si>
  <si>
    <t>表28</t>
  </si>
  <si>
    <t>2021年章丘区地方政府一般债务余额情况表</t>
  </si>
  <si>
    <t>金额</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</si>
  <si>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</si>
  <si>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</si>
  <si>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</si>
  <si>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</si>
  <si>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</si>
  <si>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</si>
  <si>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五、2021年末地方政府一般债务余额执行数</t>
  </si>
  <si>
    <t>备注：</t>
  </si>
  <si>
    <t>1.根据《财政部关于进一步加强地方政府主权外贷预算管理的通知》，中央转贷地方的国际金融组织和外国政府贷款数按照实际提款使用金额编列。</t>
  </si>
  <si>
    <t>2.政府外贷跨年度汇总损益等导致的变动已纳入2021年末地方政府一般债务余额执行数。</t>
  </si>
  <si>
    <t>表29</t>
  </si>
  <si>
    <t>2021年章丘区地方政府一般债务限额余额情况表</t>
  </si>
  <si>
    <t>2020年政府一般债务余额</t>
  </si>
  <si>
    <t>2020年新增一般债务限额</t>
  </si>
  <si>
    <t>2021年政府一般债务限额</t>
  </si>
  <si>
    <t>2021年政府一般债务余额</t>
  </si>
  <si>
    <t>表30</t>
  </si>
  <si>
    <t>2021年章丘区地方政府专项债务余额情况表</t>
  </si>
  <si>
    <t>项  目</t>
  </si>
  <si>
    <t>一、2020年末地方政府专项债务余额实际数</t>
  </si>
  <si>
    <t>二、2021年末地方政府专项债务余额限额</t>
  </si>
  <si>
    <t>三、2021年地方政府专项债务发行额</t>
  </si>
  <si>
    <t>四、2021年地方政府专项债务还本额</t>
  </si>
  <si>
    <t>五、2021年末地方政府专项债务余额执行数</t>
  </si>
  <si>
    <t>表31</t>
  </si>
  <si>
    <t>2021年章丘区地方政府专项债务限额余额情况表</t>
  </si>
  <si>
    <t>2020年政府
专项债务余额</t>
  </si>
  <si>
    <t>2021年新增
专项债务限额</t>
  </si>
  <si>
    <t>2021年政府
专项债务限额</t>
  </si>
  <si>
    <t>2021年政府
专项债务余额</t>
  </si>
  <si>
    <t>表32</t>
  </si>
  <si>
    <t>2021年章丘区地方政府债券发行情况表</t>
  </si>
  <si>
    <t>合计</t>
  </si>
  <si>
    <t>一般债券额度</t>
  </si>
  <si>
    <t>专项债券额度</t>
  </si>
  <si>
    <t>小计</t>
  </si>
  <si>
    <t>新增一般
债券</t>
  </si>
  <si>
    <t>再融资债券</t>
  </si>
  <si>
    <t>新增专项
债券</t>
  </si>
  <si>
    <t>再融资
专项债券</t>
  </si>
  <si>
    <t>表33</t>
  </si>
  <si>
    <t>债券类型</t>
  </si>
  <si>
    <t>地区</t>
  </si>
  <si>
    <t>余额</t>
  </si>
  <si>
    <t>2022年</t>
  </si>
  <si>
    <t>2023年</t>
  </si>
  <si>
    <t>2024年</t>
  </si>
  <si>
    <t>2025年</t>
  </si>
  <si>
    <t>2026年及以后年度</t>
  </si>
  <si>
    <t>偿还资金来源</t>
  </si>
  <si>
    <t>一般债券</t>
  </si>
  <si>
    <t>一般公共预算</t>
  </si>
  <si>
    <t>新增债券</t>
  </si>
  <si>
    <t>置换债券</t>
  </si>
  <si>
    <t>专项债券</t>
  </si>
  <si>
    <t>政府性基金预算</t>
  </si>
  <si>
    <t>表34</t>
  </si>
  <si>
    <t>2021年章丘区新增债券和政府外贷额度安排情况表</t>
  </si>
  <si>
    <t>地方政府新增债券</t>
  </si>
  <si>
    <t>政府外贷</t>
  </si>
  <si>
    <t>章丘区农村生活污水治理项目</t>
  </si>
  <si>
    <t>章丘区棚改旧改圣井街道办事处旧村改造项目三期东姚、西姚、孟家窝村安置房项目</t>
  </si>
  <si>
    <t>济南市引黄灌区农业节水工程（章丘区部分）</t>
  </si>
  <si>
    <t>小清河防洪综合治理工程济南市章丘区芽庄湖滞洪区治理工程</t>
  </si>
  <si>
    <t>小清河防洪综合治理工程济南市章丘区杏花河治理工程</t>
  </si>
  <si>
    <t>济南港章丘港区一期工程</t>
  </si>
  <si>
    <t>白云路以西区域棚改旧改安置房项目</t>
  </si>
  <si>
    <t>济南章丘明水古城配套服务设施建设项目</t>
  </si>
  <si>
    <t>圣井街道办事处城边村改造项目二期睦里、梅家、张家村安置房建设项目</t>
  </si>
  <si>
    <t>章丘区棚改旧改双山街道办事处鲍庄、滕朋村旧村改造安置房项目</t>
  </si>
  <si>
    <t>圣井街道办事处城边村改造项目二期南罗、周家村安置房建设项目</t>
  </si>
  <si>
    <t>双山街道办事处城中村、城边村改造项目二期贺套村、绣水大街沿街南涧溪旧村改造安置房建设项目</t>
  </si>
  <si>
    <t>章丘区2017年棚改旧改党校街南首项目</t>
  </si>
  <si>
    <t>枣园街道办事处城边村改造项目二期北皋埠安置房建设项目</t>
  </si>
  <si>
    <t>埠村街道办事处城边村改造项目一期南凤、东鹅庄安置房建设项目</t>
  </si>
  <si>
    <t>表35</t>
  </si>
  <si>
    <t>2021年章丘区新增债券和政府外贷项目用途情况表</t>
  </si>
  <si>
    <t>项目</t>
  </si>
  <si>
    <t>占比%</t>
  </si>
  <si>
    <t>一、交通基础设施</t>
  </si>
  <si>
    <t>（一）铁路</t>
  </si>
  <si>
    <t>（二）收费公路</t>
  </si>
  <si>
    <t>（三）机场（不含通用机场）</t>
  </si>
  <si>
    <t>（四）水运</t>
  </si>
  <si>
    <t>（五）城市轨道交通</t>
  </si>
  <si>
    <t>（六）城市停车场</t>
  </si>
  <si>
    <t>二、能源</t>
  </si>
  <si>
    <t>（一）天然气管网和储气设施</t>
  </si>
  <si>
    <t>（二）城乡电网（农村电网改造升级和城市配电网）</t>
  </si>
  <si>
    <t>三、农林水利</t>
  </si>
  <si>
    <t>（一）农业</t>
  </si>
  <si>
    <t>（二）水利</t>
  </si>
  <si>
    <t>（三）林业</t>
  </si>
  <si>
    <t>四、生态环保</t>
  </si>
  <si>
    <t>五、社会事业</t>
  </si>
  <si>
    <t>（一）卫生健康</t>
  </si>
  <si>
    <t>（二）教育</t>
  </si>
  <si>
    <t>（三）养老</t>
  </si>
  <si>
    <t>（四）文化旅游</t>
  </si>
  <si>
    <t>（五）其他社会事业</t>
  </si>
  <si>
    <t>六、城乡冷链等物流基础设施</t>
  </si>
  <si>
    <t>七、市政和产业园区基础设施</t>
  </si>
  <si>
    <t>八、国家重大战略项目</t>
  </si>
  <si>
    <t>九、保障性安居工程</t>
  </si>
  <si>
    <t>（一）城镇老旧小区改造</t>
  </si>
  <si>
    <t>（二）保障性租赁住房</t>
  </si>
  <si>
    <t>（三）棚户区改造</t>
  </si>
  <si>
    <t>十、支持中小银行发展</t>
  </si>
  <si>
    <t>表36</t>
  </si>
  <si>
    <t>2021年章丘区政府债券发行情况表</t>
  </si>
  <si>
    <t>发行日期</t>
  </si>
  <si>
    <t>债券种类</t>
  </si>
  <si>
    <t>期限</t>
  </si>
  <si>
    <t>利率</t>
  </si>
  <si>
    <t>发行量</t>
  </si>
  <si>
    <t>备注</t>
  </si>
  <si>
    <t>新增债券小计</t>
  </si>
  <si>
    <t>再融资债券小计</t>
  </si>
  <si>
    <t>各期地方政府债券发行信息已在中债登网站公开，可通过网上查询。</t>
  </si>
  <si>
    <t>表37</t>
  </si>
  <si>
    <t>全区</t>
  </si>
  <si>
    <t>一、2021年发行执行数</t>
  </si>
  <si>
    <t>（一）一般债券</t>
  </si>
  <si>
    <t xml:space="preserve">  其中：再融资债券</t>
  </si>
  <si>
    <t>（二）专项债券</t>
  </si>
  <si>
    <t>二、2021年还本执行数</t>
  </si>
  <si>
    <t>三、2021年付息执行数</t>
  </si>
  <si>
    <t>四、2022年还本预算数</t>
  </si>
  <si>
    <t xml:space="preserve">      财政预算安排</t>
  </si>
  <si>
    <t>五、2022年付息预算数</t>
  </si>
  <si>
    <t>表38</t>
  </si>
  <si>
    <t>2022年章丘区政府债务收支计划表</t>
  </si>
  <si>
    <t>金    额</t>
  </si>
  <si>
    <t>一、年初全区政府债务余额</t>
  </si>
  <si>
    <t>二、当年政府债务收入</t>
  </si>
  <si>
    <t xml:space="preserve">     1.发行新增政府债券收入</t>
  </si>
  <si>
    <t xml:space="preserve">        一般债券</t>
  </si>
  <si>
    <t xml:space="preserve">        专项债券</t>
  </si>
  <si>
    <t xml:space="preserve">     2.发行再融资政府债券收入</t>
  </si>
  <si>
    <t>三、当年政府债务支出</t>
  </si>
  <si>
    <t xml:space="preserve">     1.新增一般债券列入一般公共预算项目支出</t>
  </si>
  <si>
    <t xml:space="preserve">     2.新增专项债券列入政府性基金预算项目支出</t>
  </si>
  <si>
    <t xml:space="preserve">     3.当年政府债务还本支出</t>
  </si>
  <si>
    <t xml:space="preserve">         其中：使用再融资债券还本支出</t>
  </si>
  <si>
    <t xml:space="preserve">                   一般债券</t>
  </si>
  <si>
    <t xml:space="preserve">                    专项债券</t>
  </si>
  <si>
    <t xml:space="preserve">               一般公共预算安排债务还本支出</t>
  </si>
  <si>
    <t xml:space="preserve">               政府性基金预算安排债务还本支出</t>
  </si>
  <si>
    <t>四、年末全区政府债务余额</t>
  </si>
  <si>
    <t>附：全区一般公共预算和政府性基金预算安排债务付息及发行费支出</t>
  </si>
  <si>
    <t xml:space="preserve">         其中：债券付息支出</t>
  </si>
  <si>
    <t xml:space="preserve">                 一般债券</t>
  </si>
  <si>
    <t xml:space="preserve">                 专项债券</t>
  </si>
  <si>
    <t>注：年末全区政府债务余额=年初政府债务余额+当年政府债务收入-当年政府债务还本支出</t>
  </si>
  <si>
    <t>表39</t>
  </si>
  <si>
    <t>2022年章丘区本级政府债务收支计划表</t>
  </si>
  <si>
    <t>一、年初区本级政府债务余额</t>
  </si>
  <si>
    <t xml:space="preserve">   1.新增政府债务收入</t>
  </si>
  <si>
    <t xml:space="preserve">   2.发行再融资债券收入</t>
  </si>
  <si>
    <t xml:space="preserve">   1.新增一般债券列入本级一般公共预算项目支出</t>
  </si>
  <si>
    <t xml:space="preserve">     其中：优抚安置</t>
  </si>
  <si>
    <t xml:space="preserve">           卫生健康</t>
  </si>
  <si>
    <t xml:space="preserve">           教育发展</t>
  </si>
  <si>
    <t xml:space="preserve">           科技创新发展</t>
  </si>
  <si>
    <t xml:space="preserve">           乡村振兴</t>
  </si>
  <si>
    <t xml:space="preserve">           交通发展</t>
  </si>
  <si>
    <t xml:space="preserve">           基本建设</t>
  </si>
  <si>
    <t xml:space="preserve">           公共安全保障</t>
  </si>
  <si>
    <t xml:space="preserve">           安全生产和应急管理</t>
  </si>
  <si>
    <t xml:space="preserve">           其他</t>
  </si>
  <si>
    <t xml:space="preserve">   2.新增专项债券列入本级政府性基金预算项目支出</t>
  </si>
  <si>
    <t xml:space="preserve">     其中：卫生健康</t>
  </si>
  <si>
    <t xml:space="preserve">           棚改旧改</t>
  </si>
  <si>
    <t xml:space="preserve">   4.区本级债务还本支出</t>
  </si>
  <si>
    <t xml:space="preserve">      其中：使用再融资债券还本支出</t>
  </si>
  <si>
    <t xml:space="preserve">                一般债券</t>
  </si>
  <si>
    <t xml:space="preserve">                专项债券</t>
  </si>
  <si>
    <t xml:space="preserve">            一般公共预算安排债务还本支出</t>
  </si>
  <si>
    <t xml:space="preserve">            政府性基金预算安排债务还本支出</t>
  </si>
  <si>
    <t>四、年末区本级政府债务余额</t>
  </si>
  <si>
    <t>附：区本级一般公共预算和政府性基金预算安排债务付息及发行费支出</t>
  </si>
  <si>
    <t xml:space="preserve">      其中：债券付息支出</t>
  </si>
  <si>
    <t xml:space="preserve">               一般债券</t>
  </si>
  <si>
    <t xml:space="preserve">               专项债券</t>
  </si>
  <si>
    <t>注：年末区本级政府债务余额=年初本级政府债务余额+当年政府债务收入-本级债务还本支出</t>
  </si>
  <si>
    <t>表40-1</t>
  </si>
  <si>
    <t>2022年度重点政策（项目）绩效目标申报表</t>
  </si>
  <si>
    <t>预算部门
（单位）</t>
  </si>
  <si>
    <t>济南市章丘区人力资源和社会保障局</t>
  </si>
  <si>
    <t>项目名称</t>
  </si>
  <si>
    <t>就业补助资金</t>
  </si>
  <si>
    <t>项目预算金额
（万元）</t>
  </si>
  <si>
    <t>项目期限</t>
  </si>
  <si>
    <t>2022年1月1日至2022年12月31日</t>
  </si>
  <si>
    <t>年度绩效指标</t>
  </si>
  <si>
    <t>一级指标</t>
  </si>
  <si>
    <t>二级指标</t>
  </si>
  <si>
    <t>三级指标</t>
  </si>
  <si>
    <t>指标值</t>
  </si>
  <si>
    <t>产出指标</t>
  </si>
  <si>
    <t>数量指标</t>
  </si>
  <si>
    <t>享受就业社保补贴人员数量</t>
  </si>
  <si>
    <t>≥6200人</t>
  </si>
  <si>
    <t>享受公益性岗位补贴人员数量</t>
  </si>
  <si>
    <t>≥150人</t>
  </si>
  <si>
    <t>享受企业吸纳岗位补贴人员数量</t>
  </si>
  <si>
    <t>≥180人</t>
  </si>
  <si>
    <t>享受小微企业社保补贴人员数量</t>
  </si>
  <si>
    <t>≥100人</t>
  </si>
  <si>
    <t>享受小微企业一次性奖补人员数量</t>
  </si>
  <si>
    <t>≥80人</t>
  </si>
  <si>
    <t>享受小微企业一次性就业补贴人员数量</t>
  </si>
  <si>
    <t>≥60人</t>
  </si>
  <si>
    <t>享受家政服务业从业人员意外伤害保险补贴数量</t>
  </si>
  <si>
    <t>≥200人</t>
  </si>
  <si>
    <t>享受离校高校毕业生社保补贴人员数量</t>
  </si>
  <si>
    <t>≥5人</t>
  </si>
  <si>
    <t>十大千亿一次性就业补贴人员数量</t>
  </si>
  <si>
    <t>≥30人</t>
  </si>
  <si>
    <t>职业培训人数</t>
  </si>
  <si>
    <t>≥20000人</t>
  </si>
  <si>
    <t>职业技能鉴定人数</t>
  </si>
  <si>
    <t>≥14000人</t>
  </si>
  <si>
    <t>培训生活费补贴人数</t>
  </si>
  <si>
    <t>农村公益性岗位补贴</t>
  </si>
  <si>
    <t>≥125人</t>
  </si>
  <si>
    <t>一次性创业补贴人数</t>
  </si>
  <si>
    <t>≥1600人</t>
  </si>
  <si>
    <t>质量指标</t>
  </si>
  <si>
    <t>补贴发放准确率</t>
  </si>
  <si>
    <t>100%</t>
  </si>
  <si>
    <t>时效指标</t>
  </si>
  <si>
    <t>补贴发放及时性</t>
  </si>
  <si>
    <t>及时</t>
  </si>
  <si>
    <t>成本指标</t>
  </si>
  <si>
    <t>成本控制率</t>
  </si>
  <si>
    <t>社会效益指标</t>
  </si>
  <si>
    <t>城镇新增就业人数</t>
  </si>
  <si>
    <t>≥6000人</t>
  </si>
  <si>
    <t>就业困难人员就业人数</t>
  </si>
  <si>
    <t>≥700人</t>
  </si>
  <si>
    <t>可持续影响指标</t>
  </si>
  <si>
    <t>长效管理机制的完整性</t>
  </si>
  <si>
    <t>完整</t>
  </si>
  <si>
    <t>满意度指标</t>
  </si>
  <si>
    <t>服务对象满意度指标</t>
  </si>
  <si>
    <t>享受补贴人员满意率</t>
  </si>
  <si>
    <t>≥95%</t>
  </si>
  <si>
    <t>财政对城乡居民基本养老保险的补助</t>
  </si>
  <si>
    <t>参保人群基础养老金发放人数</t>
  </si>
  <si>
    <t>≥206907人</t>
  </si>
  <si>
    <t>参保人群丧葬费发放人数</t>
  </si>
  <si>
    <t>≥7000人</t>
  </si>
  <si>
    <t>参保人群缴费补贴人数</t>
  </si>
  <si>
    <t>≥257700人</t>
  </si>
  <si>
    <t>重度残疾人和精准扶贫等缴费困难群体代缴人数</t>
  </si>
  <si>
    <t>参保人群基础养老金发放应发尽发率</t>
  </si>
  <si>
    <t>＝100%</t>
  </si>
  <si>
    <t>参保人群丧葬费发放应发尽发率</t>
  </si>
  <si>
    <t>参保人群缴费补贴应补尽补率</t>
  </si>
  <si>
    <t>重度残疾人和精准扶贫等缴费困难群体代缴应缴尽缴率</t>
  </si>
  <si>
    <t>参保人群基础养老金发放及时性</t>
  </si>
  <si>
    <t>参保人群丧葬费发放及时性</t>
  </si>
  <si>
    <t>参保人群缴费补贴及时性</t>
  </si>
  <si>
    <t>重度残疾人和精准扶贫等缴费困难群体代缴及时性</t>
  </si>
  <si>
    <t>居民养老保险成本费用控制率</t>
  </si>
  <si>
    <t>效益指标</t>
  </si>
  <si>
    <t>居民养老保险政策知晓率</t>
  </si>
  <si>
    <t>≥90%</t>
  </si>
  <si>
    <t>居民养老保障体系运行情况</t>
  </si>
  <si>
    <t>良好</t>
  </si>
  <si>
    <t>公共服务均等化推进情况</t>
  </si>
  <si>
    <t>推进</t>
  </si>
  <si>
    <t>城乡居民基本养老保险长效管理机制建立完整性</t>
  </si>
  <si>
    <t>城乡居民基本养老保险长效管理机制执行有效性</t>
  </si>
  <si>
    <t>有效</t>
  </si>
  <si>
    <t>基础养老金、丧葬费发放人群满意度</t>
  </si>
  <si>
    <t>≥98%</t>
  </si>
  <si>
    <t>享受缴费补贴、政府代缴人群满意度</t>
  </si>
  <si>
    <t>表40-2</t>
  </si>
  <si>
    <t>济南市章丘区园林和林业绿化事业发展中心（原园林局）</t>
  </si>
  <si>
    <t>城区及招标路段绿化养护费</t>
  </si>
  <si>
    <t>绿化养护面积</t>
  </si>
  <si>
    <t>1031.02万平方米</t>
  </si>
  <si>
    <t>日常巡查道路绿化数量</t>
  </si>
  <si>
    <t>≥64条</t>
  </si>
  <si>
    <t>年度绿化养护工作考核次数</t>
  </si>
  <si>
    <t>12次</t>
  </si>
  <si>
    <t>绿化养护合格率</t>
  </si>
  <si>
    <t>日常巡查覆盖率</t>
  </si>
  <si>
    <t>考核发现问题整改率</t>
  </si>
  <si>
    <t>考核发现问题整改完成质量</t>
  </si>
  <si>
    <t>合格</t>
  </si>
  <si>
    <t>考核发现问题整改及时性</t>
  </si>
  <si>
    <t>每月考核及时性</t>
  </si>
  <si>
    <t>资金拨付及时性</t>
  </si>
  <si>
    <t>居民生活环境质量提升</t>
  </si>
  <si>
    <t>提升</t>
  </si>
  <si>
    <t>绿化景观效果提升</t>
  </si>
  <si>
    <t>生态效益指标</t>
  </si>
  <si>
    <t>绿化景观面貌优良率</t>
  </si>
  <si>
    <t>绿化景观效果保持率</t>
  </si>
  <si>
    <t>考核标准明确性</t>
  </si>
  <si>
    <t>明确</t>
  </si>
  <si>
    <t>考核管理体制规范性</t>
  </si>
  <si>
    <t>规范</t>
  </si>
  <si>
    <t>市民满意度</t>
  </si>
  <si>
    <t>济南市章丘区环境卫生管护中心</t>
  </si>
  <si>
    <t>垃圾焚烧发电厂生活垃圾处理</t>
  </si>
  <si>
    <t>年上网电量</t>
  </si>
  <si>
    <t>1.2亿度</t>
  </si>
  <si>
    <t>焚烧生活垃圾环保标准达标率</t>
  </si>
  <si>
    <t>垃圾焚烧及时率</t>
  </si>
  <si>
    <t>安排人员就业数量</t>
  </si>
  <si>
    <t>108人</t>
  </si>
  <si>
    <t>设施设备配套齐全性</t>
  </si>
  <si>
    <t>齐全</t>
  </si>
  <si>
    <t>群众满意率</t>
  </si>
  <si>
    <t>城乡环卫一体化服务项目</t>
  </si>
  <si>
    <t>服务镇街数量</t>
  </si>
  <si>
    <t>16个</t>
  </si>
  <si>
    <t>服务户籍人口</t>
  </si>
  <si>
    <t>831015人</t>
  </si>
  <si>
    <t>城乡环卫一体化考评覆盖率</t>
  </si>
  <si>
    <t>城乡环卫一体化考评及时率</t>
  </si>
  <si>
    <t>人均成本</t>
  </si>
  <si>
    <t>58.9元</t>
  </si>
  <si>
    <t>推动城乡环卫一体化工作进展范围</t>
  </si>
  <si>
    <t>16个镇街</t>
  </si>
  <si>
    <t>16个镇街环卫一体化工作进展</t>
  </si>
  <si>
    <t>表40-3</t>
  </si>
  <si>
    <t>济南市章丘区民政局</t>
  </si>
  <si>
    <t>农村最低生活保障救助</t>
  </si>
  <si>
    <t>农村低保发放人数</t>
  </si>
  <si>
    <t>≥19300人</t>
  </si>
  <si>
    <t>农村低保发放频率</t>
  </si>
  <si>
    <t>＝12次</t>
  </si>
  <si>
    <t>农村低保补助对象审核准确率（%）</t>
  </si>
  <si>
    <t>农村低保金标准执行准确率（%）</t>
  </si>
  <si>
    <t>农村低保发放及时率(%)</t>
  </si>
  <si>
    <t>农村低保政策宣传及时率</t>
  </si>
  <si>
    <t>农村低保户基本生活保障率（%）</t>
  </si>
  <si>
    <t>农村低保人员取暖保障度</t>
  </si>
  <si>
    <t>农村低保人员覆盖率</t>
  </si>
  <si>
    <t>发放农村低保长效机制健全性</t>
  </si>
  <si>
    <t>健全</t>
  </si>
  <si>
    <t>人员配置完备性</t>
  </si>
  <si>
    <t>完备</t>
  </si>
  <si>
    <t>农村低保户满意度</t>
  </si>
  <si>
    <t>济南市济南市章丘区卫生健康局</t>
  </si>
  <si>
    <t>镇街卫生院基本药物制度及医改资金</t>
  </si>
  <si>
    <t>医改资金补助单位数</t>
  </si>
  <si>
    <t>20个</t>
  </si>
  <si>
    <t>医改资金拨付次数</t>
  </si>
  <si>
    <t>4次</t>
  </si>
  <si>
    <t>医改资金补助月份数</t>
  </si>
  <si>
    <t>12个月</t>
  </si>
  <si>
    <t>医改资金足额补偿率</t>
  </si>
  <si>
    <t>资金拨付及时率</t>
  </si>
  <si>
    <t>经费成本控制率</t>
  </si>
  <si>
    <t>落实国家医改政策</t>
  </si>
  <si>
    <t>落实</t>
  </si>
  <si>
    <t>保障基层医疗卫生机构健康运行</t>
  </si>
  <si>
    <t>保障</t>
  </si>
  <si>
    <t>长效管理机制的建立</t>
  </si>
  <si>
    <t>建立</t>
  </si>
  <si>
    <t>镇街卫生院职工满意度</t>
  </si>
  <si>
    <t>＞＝95%</t>
  </si>
  <si>
    <t>表40-4</t>
  </si>
  <si>
    <t>镇街卫生院养老保险制度改革补助资金</t>
  </si>
  <si>
    <t>社会养老保险补助单位数</t>
  </si>
  <si>
    <t>社会养老保险补助人数</t>
  </si>
  <si>
    <t>＞＝1500人</t>
  </si>
  <si>
    <t>社会养老保险补助月数</t>
  </si>
  <si>
    <t>社会养老保险足额缴纳率</t>
  </si>
  <si>
    <t>社会养老保险缴纳及时率</t>
  </si>
  <si>
    <t>落实政府补偿机制</t>
  </si>
  <si>
    <t>社会养老制度覆盖率</t>
  </si>
  <si>
    <t>医疗机构稳定运行</t>
  </si>
  <si>
    <t>稳定</t>
  </si>
  <si>
    <t>老年乡村医生生活补助</t>
  </si>
  <si>
    <t>老年乡医补助人数</t>
  </si>
  <si>
    <t>≥2800人</t>
  </si>
  <si>
    <t>补助发放率</t>
  </si>
  <si>
    <t>老年乡医补助发放及时性</t>
  </si>
  <si>
    <t>老年乡医生活补助标准</t>
  </si>
  <si>
    <t>每工作一年每月补助20元</t>
  </si>
  <si>
    <t>落实对老年乡医的补偿政策</t>
  </si>
  <si>
    <t>项目长效机制的健全性</t>
  </si>
  <si>
    <t>老年乡医满意度</t>
  </si>
  <si>
    <t>中共济南市章丘区委组织部</t>
  </si>
  <si>
    <t>人才发展专项资金</t>
  </si>
  <si>
    <t>引进市级以上人才数量</t>
  </si>
  <si>
    <t>≥900人</t>
  </si>
  <si>
    <t>引进青年人才数量</t>
  </si>
  <si>
    <t>≥3000人</t>
  </si>
  <si>
    <t>引进人才条件符合率</t>
  </si>
  <si>
    <t>补助经费发放及时性</t>
  </si>
  <si>
    <t>在章人才离职率</t>
  </si>
  <si>
    <t>≤10%</t>
  </si>
  <si>
    <t>长效机制健全性</t>
  </si>
  <si>
    <t>各级人才满意度</t>
  </si>
  <si>
    <t>表41</t>
  </si>
  <si>
    <t>2022年章丘区级财政专户管理资金收支计划表</t>
  </si>
  <si>
    <t>收入科目</t>
  </si>
  <si>
    <t>支出科目</t>
  </si>
  <si>
    <t>一、行政功能事业性收费（教育收费）</t>
  </si>
  <si>
    <t>二、其他收入</t>
  </si>
  <si>
    <t>二、公共安全支出</t>
  </si>
  <si>
    <t>三、教育支出</t>
  </si>
  <si>
    <t>四、科学技术支出</t>
  </si>
  <si>
    <t>五、文化体育与传媒支出</t>
  </si>
  <si>
    <t>六、社会保障和就业支出</t>
  </si>
  <si>
    <t>七、医疗卫生与计划生育支出</t>
  </si>
  <si>
    <t>八、农林水支出</t>
  </si>
  <si>
    <t>九、粮油物资储备支出</t>
  </si>
  <si>
    <t>十、其他各项支出</t>
  </si>
  <si>
    <t xml:space="preserve">    上年结余</t>
  </si>
  <si>
    <t xml:space="preserve">    年终结余</t>
  </si>
</sst>
</file>

<file path=xl/styles.xml><?xml version="1.0" encoding="utf-8"?>
<styleSheet xmlns="http://schemas.openxmlformats.org/spreadsheetml/2006/main">
  <numFmts count="13">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0.00\)"/>
    <numFmt numFmtId="177" formatCode="0.00_ "/>
    <numFmt numFmtId="178" formatCode="0.0_ "/>
    <numFmt numFmtId="179" formatCode="0.00_);[Red]\(0.00\)"/>
    <numFmt numFmtId="180" formatCode="0_ "/>
    <numFmt numFmtId="181" formatCode="0.0%"/>
    <numFmt numFmtId="182" formatCode="0.0000_ "/>
    <numFmt numFmtId="183" formatCode="0_);[Red]\(0\)"/>
    <numFmt numFmtId="184" formatCode="0.0"/>
  </numFmts>
  <fonts count="87">
    <font>
      <sz val="10"/>
      <name val="Helv"/>
      <charset val="134"/>
    </font>
    <font>
      <sz val="12"/>
      <name val="宋体"/>
      <charset val="134"/>
    </font>
    <font>
      <sz val="11"/>
      <color indexed="8"/>
      <name val="宋体"/>
      <charset val="134"/>
    </font>
    <font>
      <sz val="18"/>
      <name val="方正小标宋简体"/>
      <charset val="134"/>
    </font>
    <font>
      <sz val="11"/>
      <name val="仿宋_GB2312"/>
      <charset val="134"/>
    </font>
    <font>
      <sz val="10"/>
      <name val="宋体"/>
      <charset val="134"/>
      <scheme val="minor"/>
    </font>
    <font>
      <b/>
      <sz val="11"/>
      <name val="宋体"/>
      <charset val="134"/>
    </font>
    <font>
      <sz val="11"/>
      <name val="宋体"/>
      <charset val="134"/>
    </font>
    <font>
      <b/>
      <sz val="12"/>
      <name val="宋体"/>
      <charset val="134"/>
    </font>
    <font>
      <sz val="11"/>
      <color theme="1"/>
      <name val="宋体"/>
      <charset val="134"/>
      <scheme val="minor"/>
    </font>
    <font>
      <sz val="10"/>
      <color indexed="8"/>
      <name val="宋体"/>
      <charset val="134"/>
    </font>
    <font>
      <sz val="10"/>
      <name val="宋体"/>
      <charset val="134"/>
    </font>
    <font>
      <sz val="11"/>
      <name val="黑体"/>
      <charset val="134"/>
    </font>
    <font>
      <b/>
      <sz val="11"/>
      <name val="宋体"/>
      <charset val="134"/>
      <scheme val="minor"/>
    </font>
    <font>
      <sz val="11"/>
      <name val="宋体"/>
      <charset val="134"/>
      <scheme val="minor"/>
    </font>
    <font>
      <sz val="11"/>
      <color theme="1"/>
      <name val="宋体"/>
      <charset val="134"/>
    </font>
    <font>
      <sz val="12"/>
      <name val="黑体"/>
      <charset val="134"/>
    </font>
    <font>
      <sz val="10"/>
      <name val="Arial"/>
      <charset val="134"/>
    </font>
    <font>
      <sz val="12"/>
      <name val="仿宋_GB2312"/>
      <charset val="134"/>
    </font>
    <font>
      <sz val="12"/>
      <color theme="1"/>
      <name val="仿宋_GB2312"/>
      <charset val="134"/>
    </font>
    <font>
      <b/>
      <sz val="12"/>
      <color indexed="8"/>
      <name val="宋体"/>
      <charset val="134"/>
      <scheme val="minor"/>
    </font>
    <font>
      <b/>
      <sz val="12"/>
      <name val="宋体"/>
      <charset val="134"/>
      <scheme val="minor"/>
    </font>
    <font>
      <sz val="12"/>
      <color indexed="8"/>
      <name val="宋体"/>
      <charset val="134"/>
      <scheme val="minor"/>
    </font>
    <font>
      <sz val="12"/>
      <name val="宋体"/>
      <charset val="134"/>
      <scheme val="minor"/>
    </font>
    <font>
      <sz val="10"/>
      <name val="黑体"/>
      <charset val="134"/>
    </font>
    <font>
      <sz val="20"/>
      <name val="文星简小标宋"/>
      <charset val="134"/>
    </font>
    <font>
      <b/>
      <sz val="10"/>
      <name val="宋体"/>
      <charset val="134"/>
    </font>
    <font>
      <b/>
      <sz val="10"/>
      <name val="宋体"/>
      <charset val="134"/>
      <scheme val="minor"/>
    </font>
    <font>
      <b/>
      <sz val="10"/>
      <color indexed="8"/>
      <name val="宋体"/>
      <charset val="134"/>
    </font>
    <font>
      <sz val="18"/>
      <name val="文星简小标宋"/>
      <charset val="134"/>
    </font>
    <font>
      <sz val="10"/>
      <color indexed="0"/>
      <name val="宋体"/>
      <charset val="134"/>
      <scheme val="minor"/>
    </font>
    <font>
      <b/>
      <sz val="10"/>
      <color indexed="0"/>
      <name val="宋体"/>
      <charset val="134"/>
      <scheme val="minor"/>
    </font>
    <font>
      <sz val="12"/>
      <name val="文星简小标宋"/>
      <charset val="134"/>
    </font>
    <font>
      <sz val="16"/>
      <name val="方正小标宋简体"/>
      <charset val="134"/>
    </font>
    <font>
      <sz val="20"/>
      <name val="方正小标宋简体"/>
      <charset val="134"/>
    </font>
    <font>
      <sz val="11"/>
      <color indexed="8"/>
      <name val="黑体"/>
      <charset val="134"/>
    </font>
    <font>
      <sz val="11"/>
      <color indexed="0"/>
      <name val="宋体"/>
      <charset val="134"/>
      <scheme val="minor"/>
    </font>
    <font>
      <sz val="11"/>
      <color indexed="8"/>
      <name val="宋体"/>
      <charset val="134"/>
      <scheme val="minor"/>
    </font>
    <font>
      <sz val="11"/>
      <color theme="1"/>
      <name val="黑体"/>
      <charset val="134"/>
    </font>
    <font>
      <b/>
      <sz val="11"/>
      <color theme="1"/>
      <name val="宋体"/>
      <charset val="134"/>
      <scheme val="minor"/>
    </font>
    <font>
      <b/>
      <sz val="11"/>
      <color indexed="8"/>
      <name val="宋体"/>
      <charset val="134"/>
    </font>
    <font>
      <sz val="10"/>
      <name val="Times New Roman"/>
      <charset val="134"/>
    </font>
    <font>
      <sz val="20"/>
      <name val="文星简大标宋"/>
      <charset val="134"/>
    </font>
    <font>
      <sz val="10"/>
      <name val="Microsoft Sans Serif"/>
      <charset val="134"/>
    </font>
    <font>
      <sz val="12"/>
      <color rgb="FF000000"/>
      <name val="黑体"/>
      <charset val="134"/>
    </font>
    <font>
      <sz val="12"/>
      <color indexed="8"/>
      <name val="黑体"/>
      <charset val="134"/>
    </font>
    <font>
      <b/>
      <sz val="12"/>
      <name val="Microsoft Sans Serif"/>
      <charset val="134"/>
    </font>
    <font>
      <sz val="12"/>
      <name val="Microsoft Sans Serif"/>
      <charset val="134"/>
    </font>
    <font>
      <b/>
      <sz val="12"/>
      <name val="Arial"/>
      <charset val="134"/>
    </font>
    <font>
      <sz val="12"/>
      <name val="Arial"/>
      <charset val="134"/>
    </font>
    <font>
      <sz val="16"/>
      <name val="文星简小标宋"/>
      <charset val="134"/>
    </font>
    <font>
      <b/>
      <sz val="10"/>
      <name val="Helv"/>
      <charset val="134"/>
    </font>
    <font>
      <sz val="12"/>
      <name val="Helv"/>
      <charset val="134"/>
    </font>
    <font>
      <b/>
      <sz val="12"/>
      <name val="Helv"/>
      <charset val="134"/>
    </font>
    <font>
      <sz val="18"/>
      <name val="Helv"/>
      <charset val="134"/>
    </font>
    <font>
      <sz val="20"/>
      <name val="宋体"/>
      <charset val="134"/>
    </font>
    <font>
      <sz val="11"/>
      <name val="Helv"/>
      <charset val="134"/>
    </font>
    <font>
      <sz val="11"/>
      <color indexed="10"/>
      <name val="宋体"/>
      <charset val="134"/>
    </font>
    <font>
      <sz val="24"/>
      <name val="Times New Roman"/>
      <charset val="134"/>
    </font>
    <font>
      <sz val="14"/>
      <name val="Times New Roman"/>
      <charset val="134"/>
    </font>
    <font>
      <sz val="12"/>
      <name val="Times New Roman"/>
      <charset val="134"/>
    </font>
    <font>
      <sz val="14"/>
      <name val="黑体"/>
      <charset val="134"/>
    </font>
    <font>
      <sz val="36"/>
      <name val="方正小标宋简体"/>
      <charset val="134"/>
    </font>
    <font>
      <b/>
      <sz val="18"/>
      <name val="楷体_GB2312"/>
      <charset val="134"/>
    </font>
    <font>
      <b/>
      <sz val="24"/>
      <name val="楷体_GB2312"/>
      <charset val="134"/>
    </font>
    <font>
      <b/>
      <sz val="22"/>
      <name val="楷体_GB2312"/>
      <charset val="134"/>
    </font>
    <font>
      <i/>
      <sz val="11"/>
      <color rgb="FF7F7F7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indexed="8"/>
      <name val="Arial"/>
      <charset val="134"/>
    </font>
    <font>
      <sz val="24"/>
      <name val="方正小标宋简体"/>
      <charset val="134"/>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97">
    <xf numFmtId="0" fontId="0" fillId="0" borderId="0"/>
    <xf numFmtId="42" fontId="9" fillId="0" borderId="0" applyFont="0" applyFill="0" applyBorder="0" applyAlignment="0" applyProtection="0">
      <alignment vertical="center"/>
    </xf>
    <xf numFmtId="0" fontId="67" fillId="26" borderId="0" applyNumberFormat="0" applyBorder="0" applyAlignment="0" applyProtection="0">
      <alignment vertical="center"/>
    </xf>
    <xf numFmtId="0" fontId="81" fillId="22" borderId="27" applyNumberFormat="0" applyAlignment="0" applyProtection="0">
      <alignment vertical="center"/>
    </xf>
    <xf numFmtId="44" fontId="9" fillId="0" borderId="0" applyFont="0" applyFill="0" applyBorder="0" applyAlignment="0" applyProtection="0">
      <alignment vertical="center"/>
    </xf>
    <xf numFmtId="0" fontId="1" fillId="0" borderId="0">
      <alignment vertical="center"/>
    </xf>
    <xf numFmtId="41" fontId="0" fillId="0" borderId="0" applyFont="0" applyFill="0" applyBorder="0" applyAlignment="0" applyProtection="0">
      <alignment vertical="center"/>
    </xf>
    <xf numFmtId="0" fontId="67" fillId="10" borderId="0" applyNumberFormat="0" applyBorder="0" applyAlignment="0" applyProtection="0">
      <alignment vertical="center"/>
    </xf>
    <xf numFmtId="0" fontId="68" fillId="4" borderId="0" applyNumberFormat="0" applyBorder="0" applyAlignment="0" applyProtection="0">
      <alignment vertical="center"/>
    </xf>
    <xf numFmtId="43" fontId="9" fillId="0" borderId="0" applyFont="0" applyFill="0" applyBorder="0" applyAlignment="0" applyProtection="0">
      <alignment vertical="center"/>
    </xf>
    <xf numFmtId="0" fontId="75" fillId="28" borderId="0" applyNumberFormat="0" applyBorder="0" applyAlignment="0" applyProtection="0">
      <alignment vertical="center"/>
    </xf>
    <xf numFmtId="0" fontId="79" fillId="0" borderId="0" applyNumberForma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70" fillId="0" borderId="0" applyNumberFormat="0" applyFill="0" applyBorder="0" applyAlignment="0" applyProtection="0">
      <alignment vertical="center"/>
    </xf>
    <xf numFmtId="0" fontId="9" fillId="15" borderId="24" applyNumberFormat="0" applyFont="0" applyAlignment="0" applyProtection="0">
      <alignment vertical="center"/>
    </xf>
    <xf numFmtId="0" fontId="1" fillId="0" borderId="0"/>
    <xf numFmtId="0" fontId="75" fillId="21" borderId="0" applyNumberFormat="0" applyBorder="0" applyAlignment="0" applyProtection="0">
      <alignment vertical="center"/>
    </xf>
    <xf numFmtId="0" fontId="6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0" fillId="0" borderId="0"/>
    <xf numFmtId="0" fontId="7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76" fillId="0" borderId="22" applyNumberFormat="0" applyFill="0" applyAlignment="0" applyProtection="0">
      <alignment vertical="center"/>
    </xf>
    <xf numFmtId="0" fontId="73" fillId="0" borderId="22" applyNumberFormat="0" applyFill="0" applyAlignment="0" applyProtection="0">
      <alignment vertical="center"/>
    </xf>
    <xf numFmtId="0" fontId="75" fillId="29" borderId="0" applyNumberFormat="0" applyBorder="0" applyAlignment="0" applyProtection="0">
      <alignment vertical="center"/>
    </xf>
    <xf numFmtId="0" fontId="69" fillId="0" borderId="26" applyNumberFormat="0" applyFill="0" applyAlignment="0" applyProtection="0">
      <alignment vertical="center"/>
    </xf>
    <xf numFmtId="0" fontId="75" fillId="23" borderId="0" applyNumberFormat="0" applyBorder="0" applyAlignment="0" applyProtection="0">
      <alignment vertical="center"/>
    </xf>
    <xf numFmtId="0" fontId="9" fillId="0" borderId="0">
      <alignment vertical="center"/>
    </xf>
    <xf numFmtId="0" fontId="74" fillId="11" borderId="23" applyNumberFormat="0" applyAlignment="0" applyProtection="0">
      <alignment vertical="center"/>
    </xf>
    <xf numFmtId="0" fontId="82" fillId="11" borderId="27" applyNumberFormat="0" applyAlignment="0" applyProtection="0">
      <alignment vertical="center"/>
    </xf>
    <xf numFmtId="0" fontId="1" fillId="0" borderId="0">
      <alignment vertical="center"/>
    </xf>
    <xf numFmtId="0" fontId="72" fillId="7" borderId="21" applyNumberFormat="0" applyAlignment="0" applyProtection="0">
      <alignment vertical="center"/>
    </xf>
    <xf numFmtId="0" fontId="83" fillId="0" borderId="28" applyNumberFormat="0" applyFill="0" applyAlignment="0" applyProtection="0">
      <alignment vertical="center"/>
    </xf>
    <xf numFmtId="0" fontId="1" fillId="0" borderId="0">
      <alignment vertical="center"/>
    </xf>
    <xf numFmtId="0" fontId="67" fillId="32" borderId="0" applyNumberFormat="0" applyBorder="0" applyAlignment="0" applyProtection="0">
      <alignment vertical="center"/>
    </xf>
    <xf numFmtId="0" fontId="75" fillId="18" borderId="0" applyNumberFormat="0" applyBorder="0" applyAlignment="0" applyProtection="0">
      <alignment vertical="center"/>
    </xf>
    <xf numFmtId="0" fontId="77" fillId="0" borderId="25" applyNumberFormat="0" applyFill="0" applyAlignment="0" applyProtection="0">
      <alignment vertical="center"/>
    </xf>
    <xf numFmtId="0" fontId="60" fillId="0" borderId="0"/>
    <xf numFmtId="0" fontId="84" fillId="33" borderId="0" applyNumberFormat="0" applyBorder="0" applyAlignment="0" applyProtection="0">
      <alignment vertical="center"/>
    </xf>
    <xf numFmtId="0" fontId="1" fillId="0" borderId="0">
      <alignment vertical="center"/>
    </xf>
    <xf numFmtId="0" fontId="80" fillId="19" borderId="0" applyNumberFormat="0" applyBorder="0" applyAlignment="0" applyProtection="0">
      <alignment vertical="center"/>
    </xf>
    <xf numFmtId="0" fontId="67" fillId="25" borderId="0" applyNumberFormat="0" applyBorder="0" applyAlignment="0" applyProtection="0">
      <alignment vertical="center"/>
    </xf>
    <xf numFmtId="0" fontId="75" fillId="14" borderId="0" applyNumberFormat="0" applyBorder="0" applyAlignment="0" applyProtection="0">
      <alignment vertical="center"/>
    </xf>
    <xf numFmtId="0" fontId="67" fillId="24" borderId="0" applyNumberFormat="0" applyBorder="0" applyAlignment="0" applyProtection="0">
      <alignment vertical="center"/>
    </xf>
    <xf numFmtId="0" fontId="1" fillId="0" borderId="0"/>
    <xf numFmtId="0" fontId="67" fillId="9" borderId="0" applyNumberFormat="0" applyBorder="0" applyAlignment="0" applyProtection="0">
      <alignment vertical="center"/>
    </xf>
    <xf numFmtId="0" fontId="67" fillId="31" borderId="0" applyNumberFormat="0" applyBorder="0" applyAlignment="0" applyProtection="0">
      <alignment vertical="center"/>
    </xf>
    <xf numFmtId="0" fontId="1" fillId="0" borderId="0">
      <alignment vertical="center"/>
    </xf>
    <xf numFmtId="0" fontId="67" fillId="6" borderId="0" applyNumberFormat="0" applyBorder="0" applyAlignment="0" applyProtection="0">
      <alignment vertical="center"/>
    </xf>
    <xf numFmtId="0" fontId="75" fillId="13" borderId="0" applyNumberFormat="0" applyBorder="0" applyAlignment="0" applyProtection="0">
      <alignment vertical="center"/>
    </xf>
    <xf numFmtId="0" fontId="75" fillId="17" borderId="0" applyNumberFormat="0" applyBorder="0" applyAlignment="0" applyProtection="0">
      <alignment vertical="center"/>
    </xf>
    <xf numFmtId="0" fontId="67" fillId="30" borderId="0" applyNumberFormat="0" applyBorder="0" applyAlignment="0" applyProtection="0">
      <alignment vertical="center"/>
    </xf>
    <xf numFmtId="0" fontId="67" fillId="3" borderId="0" applyNumberFormat="0" applyBorder="0" applyAlignment="0" applyProtection="0">
      <alignment vertical="center"/>
    </xf>
    <xf numFmtId="0" fontId="75" fillId="12" borderId="0" applyNumberFormat="0" applyBorder="0" applyAlignment="0" applyProtection="0">
      <alignment vertical="center"/>
    </xf>
    <xf numFmtId="0" fontId="67" fillId="8" borderId="0" applyNumberFormat="0" applyBorder="0" applyAlignment="0" applyProtection="0">
      <alignment vertical="center"/>
    </xf>
    <xf numFmtId="0" fontId="75" fillId="27" borderId="0" applyNumberFormat="0" applyBorder="0" applyAlignment="0" applyProtection="0">
      <alignment vertical="center"/>
    </xf>
    <xf numFmtId="0" fontId="75" fillId="16" borderId="0" applyNumberFormat="0" applyBorder="0" applyAlignment="0" applyProtection="0">
      <alignment vertical="center"/>
    </xf>
    <xf numFmtId="0" fontId="67" fillId="5" borderId="0" applyNumberFormat="0" applyBorder="0" applyAlignment="0" applyProtection="0">
      <alignment vertical="center"/>
    </xf>
    <xf numFmtId="0" fontId="75" fillId="20"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7" fillId="0" borderId="0"/>
    <xf numFmtId="0" fontId="9" fillId="0" borderId="0">
      <alignment vertical="center"/>
    </xf>
    <xf numFmtId="0" fontId="1" fillId="0" borderId="0"/>
    <xf numFmtId="0" fontId="1" fillId="0" borderId="0"/>
    <xf numFmtId="0" fontId="1" fillId="0" borderId="0"/>
    <xf numFmtId="0" fontId="17"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41" fontId="1" fillId="0" borderId="0" applyFont="0" applyFill="0" applyBorder="0" applyAlignment="0" applyProtection="0">
      <alignment vertical="center"/>
    </xf>
    <xf numFmtId="0" fontId="17" fillId="0" borderId="0"/>
  </cellStyleXfs>
  <cellXfs count="691">
    <xf numFmtId="0" fontId="0" fillId="0" borderId="0" xfId="0"/>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5" fillId="0" borderId="1"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right" vertical="center" wrapText="1"/>
    </xf>
    <xf numFmtId="178" fontId="7" fillId="0" borderId="2" xfId="0" applyNumberFormat="1" applyFont="1" applyFill="1" applyBorder="1" applyAlignment="1">
      <alignment horizontal="right" vertical="center" wrapText="1"/>
    </xf>
    <xf numFmtId="0" fontId="7" fillId="0" borderId="2" xfId="0" applyFont="1" applyFill="1" applyBorder="1" applyAlignment="1">
      <alignment vertical="center"/>
    </xf>
    <xf numFmtId="177" fontId="7" fillId="0" borderId="2" xfId="0" applyNumberFormat="1" applyFont="1" applyFill="1" applyBorder="1" applyAlignment="1">
      <alignment horizontal="right" vertical="center" wrapText="1"/>
    </xf>
    <xf numFmtId="178" fontId="6" fillId="0" borderId="2" xfId="0" applyNumberFormat="1" applyFont="1" applyFill="1" applyBorder="1" applyAlignment="1">
      <alignment horizontal="right" vertical="center" wrapText="1"/>
    </xf>
    <xf numFmtId="0" fontId="6" fillId="0" borderId="2" xfId="0" applyFont="1" applyFill="1" applyBorder="1" applyAlignment="1">
      <alignment horizontal="right" vertical="center" wrapText="1"/>
    </xf>
    <xf numFmtId="0" fontId="7" fillId="0" borderId="2" xfId="0"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xf numFmtId="0" fontId="7" fillId="0" borderId="0" xfId="47" applyFont="1" applyFill="1" applyBorder="1" applyAlignment="1">
      <alignment horizontal="left" vertical="center"/>
    </xf>
    <xf numFmtId="0" fontId="3" fillId="0" borderId="0" xfId="85" applyFont="1" applyFill="1" applyBorder="1" applyAlignment="1">
      <alignment horizontal="center" vertical="center" wrapText="1"/>
    </xf>
    <xf numFmtId="0" fontId="2" fillId="0" borderId="2" xfId="85" applyFont="1" applyFill="1" applyBorder="1" applyAlignment="1">
      <alignment horizontal="center" vertical="center" wrapText="1"/>
    </xf>
    <xf numFmtId="177" fontId="2" fillId="0" borderId="2" xfId="85" applyNumberFormat="1" applyFont="1" applyFill="1" applyBorder="1" applyAlignment="1">
      <alignment horizontal="center" vertical="center" wrapText="1"/>
    </xf>
    <xf numFmtId="0" fontId="10" fillId="0" borderId="2" xfId="85" applyFont="1" applyFill="1" applyBorder="1" applyAlignment="1">
      <alignment horizontal="center" vertical="center" wrapText="1"/>
    </xf>
    <xf numFmtId="0" fontId="2" fillId="0" borderId="3" xfId="85" applyFont="1" applyFill="1" applyBorder="1" applyAlignment="1">
      <alignment horizontal="center" vertical="center" wrapText="1"/>
    </xf>
    <xf numFmtId="0" fontId="2" fillId="0" borderId="2" xfId="85" applyFont="1" applyFill="1" applyBorder="1" applyAlignment="1">
      <alignment horizontal="left" vertical="center" wrapText="1"/>
    </xf>
    <xf numFmtId="0" fontId="2" fillId="0" borderId="4" xfId="85" applyFont="1" applyFill="1" applyBorder="1" applyAlignment="1">
      <alignment horizontal="center" vertical="center" wrapText="1"/>
    </xf>
    <xf numFmtId="0" fontId="2" fillId="0" borderId="5" xfId="85" applyFont="1" applyFill="1" applyBorder="1" applyAlignment="1">
      <alignment horizontal="center" vertical="center" wrapText="1"/>
    </xf>
    <xf numFmtId="9" fontId="2" fillId="0" borderId="2" xfId="85" applyNumberFormat="1" applyFont="1" applyFill="1" applyBorder="1" applyAlignment="1">
      <alignment horizontal="center" vertical="center" wrapText="1"/>
    </xf>
    <xf numFmtId="0" fontId="9" fillId="0" borderId="2" xfId="85" applyFont="1" applyFill="1" applyBorder="1" applyAlignment="1">
      <alignment horizontal="left" vertical="center" wrapText="1"/>
    </xf>
    <xf numFmtId="0" fontId="2" fillId="0" borderId="6" xfId="85" applyFont="1" applyFill="1" applyBorder="1" applyAlignment="1">
      <alignment horizontal="center" vertical="center" wrapText="1"/>
    </xf>
    <xf numFmtId="0" fontId="2" fillId="0" borderId="7" xfId="85" applyFont="1" applyFill="1" applyBorder="1" applyAlignment="1">
      <alignment horizontal="center" vertical="center" wrapText="1"/>
    </xf>
    <xf numFmtId="49" fontId="7" fillId="0" borderId="8" xfId="0" applyNumberFormat="1" applyFont="1" applyFill="1" applyBorder="1" applyAlignment="1">
      <alignment horizontal="center" vertical="top"/>
    </xf>
    <xf numFmtId="49" fontId="7" fillId="0" borderId="8" xfId="0" applyNumberFormat="1" applyFont="1" applyFill="1" applyBorder="1" applyAlignment="1">
      <alignment horizontal="left" vertical="top"/>
    </xf>
    <xf numFmtId="0" fontId="2" fillId="0" borderId="9" xfId="85" applyFont="1" applyFill="1" applyBorder="1" applyAlignment="1">
      <alignment horizontal="center" vertical="center" wrapText="1"/>
    </xf>
    <xf numFmtId="0" fontId="2" fillId="0" borderId="10" xfId="85" applyFont="1" applyFill="1" applyBorder="1" applyAlignment="1">
      <alignment horizontal="center" vertical="center" wrapText="1"/>
    </xf>
    <xf numFmtId="49" fontId="7" fillId="0" borderId="8" xfId="85" applyNumberFormat="1" applyFont="1" applyFill="1" applyBorder="1" applyAlignment="1">
      <alignment horizontal="center" vertical="center" wrapText="1"/>
    </xf>
    <xf numFmtId="49" fontId="7" fillId="0" borderId="8" xfId="85" applyNumberFormat="1" applyFont="1" applyFill="1" applyBorder="1" applyAlignment="1">
      <alignment horizontal="left" vertical="center" wrapText="1"/>
    </xf>
    <xf numFmtId="0" fontId="2" fillId="0" borderId="11" xfId="85" applyFont="1" applyFill="1" applyBorder="1" applyAlignment="1">
      <alignment horizontal="center" vertical="center" wrapText="1"/>
    </xf>
    <xf numFmtId="0" fontId="2" fillId="0" borderId="12" xfId="85" applyFont="1" applyFill="1" applyBorder="1" applyAlignment="1">
      <alignment horizontal="center" vertical="center" wrapText="1"/>
    </xf>
    <xf numFmtId="49" fontId="7" fillId="0" borderId="13" xfId="0" applyNumberFormat="1" applyFont="1" applyFill="1" applyBorder="1" applyAlignment="1">
      <alignment horizontal="left" vertical="top"/>
    </xf>
    <xf numFmtId="49" fontId="7" fillId="0" borderId="13" xfId="0" applyNumberFormat="1" applyFont="1" applyFill="1" applyBorder="1" applyAlignment="1">
      <alignment horizontal="center" vertical="top"/>
    </xf>
    <xf numFmtId="49" fontId="7" fillId="0" borderId="2" xfId="85" applyNumberFormat="1" applyFont="1" applyFill="1" applyBorder="1" applyAlignment="1">
      <alignment horizontal="left" vertical="center" wrapText="1"/>
    </xf>
    <xf numFmtId="49" fontId="7" fillId="0" borderId="2" xfId="85" applyNumberFormat="1" applyFont="1" applyFill="1" applyBorder="1" applyAlignment="1">
      <alignment horizontal="center" vertical="center" wrapText="1"/>
    </xf>
    <xf numFmtId="179" fontId="2" fillId="0" borderId="2" xfId="85" applyNumberFormat="1" applyFont="1" applyFill="1" applyBorder="1" applyAlignment="1">
      <alignment horizontal="center" vertical="center" wrapText="1"/>
    </xf>
    <xf numFmtId="0" fontId="2" fillId="0" borderId="14" xfId="85" applyFont="1" applyFill="1" applyBorder="1" applyAlignment="1">
      <alignment horizontal="center" vertical="center" wrapText="1"/>
    </xf>
    <xf numFmtId="0" fontId="2" fillId="0" borderId="15" xfId="85" applyFont="1" applyFill="1" applyBorder="1" applyAlignment="1">
      <alignment horizontal="center" vertical="center" wrapText="1"/>
    </xf>
    <xf numFmtId="0" fontId="2" fillId="0" borderId="16" xfId="85" applyFont="1" applyFill="1" applyBorder="1" applyAlignment="1">
      <alignment horizontal="center" vertical="center" wrapText="1"/>
    </xf>
    <xf numFmtId="0" fontId="1" fillId="0" borderId="0" xfId="0" applyFont="1" applyFill="1" applyBorder="1" applyAlignment="1"/>
    <xf numFmtId="0" fontId="1" fillId="0" borderId="0" xfId="47" applyFont="1" applyFill="1" applyAlignment="1"/>
    <xf numFmtId="180" fontId="7" fillId="0" borderId="0" xfId="47" applyNumberFormat="1" applyFont="1" applyFill="1" applyBorder="1" applyAlignment="1">
      <alignment horizontal="left" vertical="center"/>
    </xf>
    <xf numFmtId="0" fontId="3" fillId="0" borderId="0" xfId="47" applyFont="1" applyFill="1" applyBorder="1" applyAlignment="1">
      <alignment horizontal="center" vertical="center" wrapText="1"/>
    </xf>
    <xf numFmtId="0" fontId="11" fillId="0" borderId="1" xfId="47" applyFont="1" applyFill="1" applyBorder="1" applyAlignment="1">
      <alignment horizontal="right" vertical="center" wrapText="1"/>
    </xf>
    <xf numFmtId="180" fontId="11" fillId="0" borderId="0" xfId="47" applyNumberFormat="1" applyFont="1" applyFill="1" applyBorder="1" applyAlignment="1">
      <alignment horizontal="right" vertical="center" shrinkToFit="1"/>
    </xf>
    <xf numFmtId="0" fontId="12" fillId="0" borderId="2" xfId="62" applyFont="1" applyFill="1" applyBorder="1" applyAlignment="1">
      <alignment horizontal="center" vertical="center"/>
    </xf>
    <xf numFmtId="0" fontId="13" fillId="0" borderId="2" xfId="62" applyFont="1" applyFill="1" applyBorder="1" applyAlignment="1">
      <alignment horizontal="left" vertical="center"/>
    </xf>
    <xf numFmtId="180" fontId="13" fillId="0" borderId="2" xfId="62" applyNumberFormat="1" applyFont="1" applyFill="1" applyBorder="1" applyAlignment="1">
      <alignment horizontal="center" vertical="center"/>
    </xf>
    <xf numFmtId="0" fontId="13" fillId="0" borderId="2" xfId="62" applyFont="1" applyFill="1" applyBorder="1" applyAlignment="1">
      <alignment vertical="center"/>
    </xf>
    <xf numFmtId="0" fontId="14" fillId="0" borderId="2" xfId="62" applyFont="1" applyFill="1" applyBorder="1" applyAlignment="1">
      <alignment vertical="center"/>
    </xf>
    <xf numFmtId="180" fontId="14" fillId="0" borderId="2" xfId="62" applyNumberFormat="1" applyFont="1" applyFill="1" applyBorder="1" applyAlignment="1">
      <alignment horizontal="center" vertical="center"/>
    </xf>
    <xf numFmtId="178" fontId="14" fillId="0" borderId="2" xfId="62" applyNumberFormat="1" applyFont="1" applyFill="1" applyBorder="1" applyAlignment="1">
      <alignment horizontal="center" vertical="center"/>
    </xf>
    <xf numFmtId="0" fontId="13" fillId="0" borderId="2" xfId="62" applyFont="1" applyFill="1" applyBorder="1" applyAlignment="1">
      <alignment vertical="center" wrapText="1"/>
    </xf>
    <xf numFmtId="178" fontId="13" fillId="0" borderId="2" xfId="62" applyNumberFormat="1" applyFont="1" applyFill="1" applyBorder="1" applyAlignment="1">
      <alignment horizontal="center" vertical="center"/>
    </xf>
    <xf numFmtId="0" fontId="13" fillId="0" borderId="2" xfId="62" applyFont="1" applyFill="1" applyBorder="1" applyAlignment="1">
      <alignment horizontal="center" vertical="center"/>
    </xf>
    <xf numFmtId="0" fontId="14" fillId="0" borderId="0" xfId="62" applyFont="1" applyFill="1" applyBorder="1" applyAlignment="1">
      <alignment vertical="center" wrapText="1"/>
    </xf>
    <xf numFmtId="0" fontId="7" fillId="0" borderId="0" xfId="47" applyFont="1" applyFill="1" applyBorder="1" applyAlignment="1"/>
    <xf numFmtId="180" fontId="7" fillId="0" borderId="0" xfId="47" applyNumberFormat="1" applyFont="1" applyFill="1" applyBorder="1" applyAlignment="1"/>
    <xf numFmtId="0" fontId="7" fillId="0" borderId="0" xfId="47" applyFont="1" applyFill="1" applyAlignment="1">
      <alignment horizontal="left" vertical="center"/>
    </xf>
    <xf numFmtId="0" fontId="15" fillId="0" borderId="0" xfId="47" applyFont="1" applyFill="1" applyAlignment="1"/>
    <xf numFmtId="0" fontId="7" fillId="0" borderId="0" xfId="47" applyFont="1" applyFill="1" applyAlignment="1"/>
    <xf numFmtId="180" fontId="1" fillId="0" borderId="0" xfId="47" applyNumberFormat="1" applyFont="1" applyFill="1" applyAlignment="1"/>
    <xf numFmtId="0" fontId="7" fillId="0" borderId="0" xfId="62" applyFont="1" applyFill="1" applyBorder="1" applyAlignment="1">
      <alignment horizontal="left" vertical="center"/>
    </xf>
    <xf numFmtId="180" fontId="7" fillId="0" borderId="0" xfId="47" applyNumberFormat="1" applyFont="1" applyFill="1" applyAlignment="1">
      <alignment horizontal="left" vertical="center"/>
    </xf>
    <xf numFmtId="180" fontId="3" fillId="0" borderId="0" xfId="47" applyNumberFormat="1" applyFont="1" applyFill="1" applyBorder="1" applyAlignment="1">
      <alignment horizontal="center" vertical="center" wrapText="1"/>
    </xf>
    <xf numFmtId="0" fontId="5" fillId="0" borderId="0" xfId="62" applyFont="1" applyFill="1" applyBorder="1" applyAlignment="1">
      <alignment vertical="center"/>
    </xf>
    <xf numFmtId="180" fontId="5" fillId="0" borderId="0" xfId="62" applyNumberFormat="1" applyFont="1" applyFill="1" applyBorder="1" applyAlignment="1">
      <alignment horizontal="right" vertical="center"/>
    </xf>
    <xf numFmtId="180" fontId="13" fillId="0" borderId="2" xfId="47" applyNumberFormat="1" applyFont="1" applyFill="1" applyBorder="1" applyAlignment="1">
      <alignment horizontal="center" vertical="center"/>
    </xf>
    <xf numFmtId="0" fontId="14" fillId="0" borderId="2" xfId="62" applyFont="1" applyFill="1" applyBorder="1" applyAlignment="1">
      <alignment vertical="center" wrapText="1"/>
    </xf>
    <xf numFmtId="0" fontId="7" fillId="0" borderId="0" xfId="62" applyFont="1" applyFill="1" applyBorder="1" applyAlignment="1">
      <alignment vertical="center" wrapText="1"/>
    </xf>
    <xf numFmtId="180" fontId="7" fillId="0" borderId="0" xfId="62" applyNumberFormat="1" applyFont="1" applyFill="1" applyBorder="1" applyAlignment="1">
      <alignment vertical="center" wrapText="1"/>
    </xf>
    <xf numFmtId="180" fontId="7" fillId="0" borderId="0" xfId="47" applyNumberFormat="1" applyFont="1" applyFill="1" applyAlignment="1"/>
    <xf numFmtId="0" fontId="3" fillId="0" borderId="0" xfId="90" applyNumberFormat="1" applyFont="1" applyFill="1" applyBorder="1" applyAlignment="1">
      <alignment horizontal="center" vertical="center"/>
    </xf>
    <xf numFmtId="0" fontId="11" fillId="0" borderId="0" xfId="62" applyFont="1" applyFill="1" applyBorder="1" applyAlignment="1">
      <alignment horizontal="right" vertical="center" wrapText="1"/>
    </xf>
    <xf numFmtId="0" fontId="5" fillId="0" borderId="0" xfId="62" applyFont="1" applyFill="1" applyBorder="1" applyAlignment="1">
      <alignment horizontal="right" vertical="center"/>
    </xf>
    <xf numFmtId="0" fontId="16" fillId="0" borderId="2" xfId="62" applyFont="1" applyFill="1" applyBorder="1" applyAlignment="1">
      <alignment horizontal="center" vertical="center" wrapText="1"/>
    </xf>
    <xf numFmtId="0" fontId="7" fillId="0" borderId="2" xfId="62" applyFont="1" applyFill="1" applyBorder="1" applyAlignment="1">
      <alignment horizontal="left" vertical="center" wrapText="1"/>
    </xf>
    <xf numFmtId="0" fontId="7" fillId="0" borderId="2" xfId="62" applyFont="1" applyFill="1" applyBorder="1" applyAlignment="1">
      <alignment horizontal="center" vertical="center" wrapText="1"/>
    </xf>
    <xf numFmtId="178" fontId="1" fillId="0" borderId="0" xfId="0" applyNumberFormat="1" applyFont="1" applyFill="1" applyBorder="1" applyAlignment="1">
      <alignment vertical="center"/>
    </xf>
    <xf numFmtId="0" fontId="17"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lignment horizontal="centerContinuous"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58" fontId="7" fillId="0" borderId="2" xfId="0" applyNumberFormat="1" applyFont="1" applyFill="1" applyBorder="1" applyAlignment="1">
      <alignment vertical="center"/>
    </xf>
    <xf numFmtId="0" fontId="7" fillId="0" borderId="3" xfId="0" applyFont="1" applyFill="1" applyBorder="1" applyAlignment="1">
      <alignment horizontal="center" vertical="center"/>
    </xf>
    <xf numFmtId="0" fontId="7" fillId="0" borderId="2" xfId="0" applyNumberFormat="1" applyFont="1" applyFill="1" applyBorder="1" applyAlignment="1">
      <alignment horizontal="center" vertical="center"/>
    </xf>
    <xf numFmtId="10" fontId="7" fillId="0" borderId="2"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58" fontId="7" fillId="0" borderId="2" xfId="0" applyNumberFormat="1" applyFont="1" applyFill="1" applyBorder="1" applyAlignment="1">
      <alignment horizontal="center" vertical="center"/>
    </xf>
    <xf numFmtId="180" fontId="17" fillId="0" borderId="0" xfId="0" applyNumberFormat="1" applyFont="1" applyFill="1" applyBorder="1" applyAlignment="1">
      <alignment horizontal="center" vertical="center"/>
    </xf>
    <xf numFmtId="181" fontId="17" fillId="0" borderId="0" xfId="0" applyNumberFormat="1" applyFont="1" applyFill="1" applyBorder="1" applyAlignment="1">
      <alignment horizontal="center" vertical="center"/>
    </xf>
    <xf numFmtId="180" fontId="7" fillId="0" borderId="0" xfId="0" applyNumberFormat="1" applyFont="1" applyFill="1" applyBorder="1" applyAlignment="1">
      <alignment horizontal="center" vertical="center"/>
    </xf>
    <xf numFmtId="181" fontId="7" fillId="0" borderId="0" xfId="0" applyNumberFormat="1" applyFont="1" applyFill="1" applyBorder="1" applyAlignment="1">
      <alignment horizontal="center" vertical="center"/>
    </xf>
    <xf numFmtId="0" fontId="3" fillId="0" borderId="0" xfId="0" applyFont="1" applyFill="1" applyAlignment="1">
      <alignment horizontal="center" vertical="center"/>
    </xf>
    <xf numFmtId="181" fontId="5" fillId="0" borderId="0" xfId="62" applyNumberFormat="1" applyFont="1" applyFill="1" applyBorder="1" applyAlignment="1">
      <alignment horizontal="center" vertical="center"/>
    </xf>
    <xf numFmtId="180" fontId="12" fillId="0" borderId="2" xfId="0" applyNumberFormat="1" applyFont="1" applyFill="1" applyBorder="1" applyAlignment="1">
      <alignment horizontal="center" vertical="center"/>
    </xf>
    <xf numFmtId="181" fontId="12" fillId="0" borderId="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1"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7" fillId="0" borderId="2" xfId="0" applyFont="1" applyFill="1" applyBorder="1" applyAlignment="1">
      <alignment horizontal="left" vertical="center" indent="2"/>
    </xf>
    <xf numFmtId="180" fontId="7" fillId="0" borderId="2" xfId="0" applyNumberFormat="1" applyFont="1" applyFill="1" applyBorder="1" applyAlignment="1">
      <alignment horizontal="center" vertical="center"/>
    </xf>
    <xf numFmtId="181" fontId="7" fillId="0" borderId="2" xfId="0" applyNumberFormat="1" applyFont="1" applyFill="1" applyBorder="1" applyAlignment="1">
      <alignment horizontal="center" vertical="center"/>
    </xf>
    <xf numFmtId="0" fontId="3" fillId="0" borderId="0" xfId="90" applyNumberFormat="1" applyFont="1" applyFill="1" applyAlignment="1">
      <alignment horizontal="center" vertical="center"/>
    </xf>
    <xf numFmtId="0" fontId="16" fillId="0" borderId="2" xfId="62" applyFont="1" applyFill="1" applyBorder="1" applyAlignment="1">
      <alignment horizontal="center" vertical="center"/>
    </xf>
    <xf numFmtId="0" fontId="16" fillId="0" borderId="7" xfId="62" applyFont="1" applyFill="1" applyBorder="1" applyAlignment="1">
      <alignment horizontal="center" vertical="center"/>
    </xf>
    <xf numFmtId="0" fontId="16" fillId="0" borderId="2" xfId="0" applyFont="1" applyBorder="1" applyAlignment="1">
      <alignment horizontal="center" vertical="center"/>
    </xf>
    <xf numFmtId="0" fontId="16" fillId="0" borderId="0" xfId="62" applyFont="1" applyFill="1" applyBorder="1" applyAlignment="1">
      <alignment horizontal="center" vertical="center"/>
    </xf>
    <xf numFmtId="0" fontId="16" fillId="0" borderId="2" xfId="0" applyFont="1" applyBorder="1" applyAlignment="1">
      <alignment horizontal="center" vertical="center" wrapText="1"/>
    </xf>
    <xf numFmtId="0" fontId="18" fillId="0" borderId="2" xfId="62" applyFont="1" applyFill="1" applyBorder="1" applyAlignment="1">
      <alignment horizontal="left" vertical="center" wrapText="1"/>
    </xf>
    <xf numFmtId="0" fontId="18" fillId="0" borderId="2" xfId="0" applyFont="1" applyBorder="1" applyAlignment="1">
      <alignment horizontal="left"/>
    </xf>
    <xf numFmtId="0" fontId="19" fillId="0" borderId="2" xfId="0" applyFont="1" applyFill="1" applyBorder="1" applyAlignment="1">
      <alignment horizontal="left" vertical="center" wrapText="1"/>
    </xf>
    <xf numFmtId="0" fontId="7" fillId="0" borderId="0" xfId="0" applyFont="1" applyFill="1" applyBorder="1" applyAlignment="1">
      <alignment vertical="top"/>
    </xf>
    <xf numFmtId="0" fontId="3" fillId="0" borderId="0" xfId="0" applyFont="1" applyFill="1" applyBorder="1" applyAlignment="1">
      <alignment horizontal="centerContinuous" vertical="top"/>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62" applyFont="1" applyFill="1" applyAlignment="1">
      <alignment horizontal="left" vertical="center"/>
    </xf>
    <xf numFmtId="177" fontId="7" fillId="0" borderId="0" xfId="62" applyNumberFormat="1" applyFont="1" applyFill="1" applyAlignment="1">
      <alignment horizontal="left" vertical="center" wrapText="1"/>
    </xf>
    <xf numFmtId="0" fontId="3" fillId="0" borderId="0" xfId="90" applyNumberFormat="1" applyFont="1" applyFill="1" applyBorder="1" applyAlignment="1">
      <alignment horizontal="center" vertical="center" wrapText="1"/>
    </xf>
    <xf numFmtId="0" fontId="11" fillId="0" borderId="0" xfId="62" applyFont="1" applyFill="1" applyAlignment="1">
      <alignment horizontal="right" vertical="center" wrapText="1"/>
    </xf>
    <xf numFmtId="177" fontId="11" fillId="0" borderId="0" xfId="62" applyNumberFormat="1" applyFont="1" applyFill="1" applyAlignment="1">
      <alignment horizontal="right" vertical="center" wrapText="1"/>
    </xf>
    <xf numFmtId="182" fontId="11" fillId="0" borderId="0" xfId="62" applyNumberFormat="1" applyFont="1" applyFill="1" applyAlignment="1">
      <alignment horizontal="right" vertical="center" wrapText="1"/>
    </xf>
    <xf numFmtId="0" fontId="12" fillId="0" borderId="2" xfId="62" applyFont="1" applyFill="1" applyBorder="1" applyAlignment="1">
      <alignment horizontal="center" vertical="center" wrapText="1"/>
    </xf>
    <xf numFmtId="177" fontId="12" fillId="0" borderId="2" xfId="62" applyNumberFormat="1" applyFont="1" applyFill="1" applyBorder="1" applyAlignment="1">
      <alignment horizontal="center" vertical="center" wrapText="1"/>
    </xf>
    <xf numFmtId="177" fontId="12" fillId="0" borderId="17" xfId="62" applyNumberFormat="1" applyFont="1" applyFill="1" applyBorder="1" applyAlignment="1">
      <alignment horizontal="center" vertical="center" wrapText="1"/>
    </xf>
    <xf numFmtId="177" fontId="12" fillId="0" borderId="18" xfId="62" applyNumberFormat="1" applyFont="1" applyFill="1" applyBorder="1" applyAlignment="1">
      <alignment horizontal="center" vertical="center" wrapText="1"/>
    </xf>
    <xf numFmtId="177" fontId="12" fillId="0" borderId="19" xfId="62" applyNumberFormat="1" applyFont="1" applyFill="1" applyBorder="1" applyAlignment="1">
      <alignment horizontal="center" vertical="center" wrapText="1"/>
    </xf>
    <xf numFmtId="0" fontId="6" fillId="0" borderId="2" xfId="62" applyFont="1" applyFill="1" applyBorder="1" applyAlignment="1">
      <alignment horizontal="center" vertical="center" wrapText="1"/>
    </xf>
    <xf numFmtId="177" fontId="7" fillId="0" borderId="0" xfId="62" applyNumberFormat="1" applyFont="1" applyFill="1" applyAlignment="1">
      <alignment horizontal="center" vertical="center" wrapText="1"/>
    </xf>
    <xf numFmtId="0" fontId="1" fillId="0" borderId="0" xfId="0" applyFont="1" applyFill="1" applyAlignment="1"/>
    <xf numFmtId="0" fontId="7" fillId="0" borderId="0" xfId="62" applyFont="1" applyFill="1" applyAlignment="1">
      <alignment horizontal="left" vertical="center" wrapText="1"/>
    </xf>
    <xf numFmtId="178" fontId="6" fillId="0" borderId="2" xfId="5" applyNumberFormat="1" applyFont="1" applyFill="1" applyBorder="1" applyAlignment="1">
      <alignment horizontal="center" vertical="center" wrapText="1"/>
    </xf>
    <xf numFmtId="0" fontId="7" fillId="0" borderId="0" xfId="62" applyFont="1" applyFill="1" applyAlignment="1">
      <alignment horizontal="center" vertical="center" wrapText="1"/>
    </xf>
    <xf numFmtId="0" fontId="11" fillId="0" borderId="0" xfId="0" applyFont="1" applyFill="1" applyBorder="1" applyAlignment="1">
      <alignment vertical="center"/>
    </xf>
    <xf numFmtId="0" fontId="16"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0" borderId="2" xfId="0" applyFont="1" applyFill="1" applyBorder="1" applyAlignment="1">
      <alignment horizontal="right" vertical="center"/>
    </xf>
    <xf numFmtId="180" fontId="7" fillId="0" borderId="2" xfId="5" applyNumberFormat="1" applyFont="1" applyFill="1" applyBorder="1" applyAlignment="1">
      <alignment horizontal="center" vertical="center" wrapText="1"/>
    </xf>
    <xf numFmtId="0" fontId="1" fillId="0" borderId="0" xfId="0" applyFont="1" applyFill="1" applyAlignment="1">
      <alignment horizontal="left" wrapText="1"/>
    </xf>
    <xf numFmtId="0" fontId="7" fillId="0" borderId="0" xfId="62" applyFont="1" applyFill="1" applyBorder="1" applyAlignment="1">
      <alignment horizontal="left" vertical="center" wrapText="1"/>
    </xf>
    <xf numFmtId="178" fontId="6" fillId="0" borderId="2" xfId="62" applyNumberFormat="1" applyFont="1" applyFill="1" applyBorder="1" applyAlignment="1">
      <alignment horizontal="center" vertical="center" wrapText="1"/>
    </xf>
    <xf numFmtId="0" fontId="7" fillId="0" borderId="0" xfId="62" applyFont="1" applyFill="1" applyBorder="1" applyAlignment="1">
      <alignment horizontal="center" vertical="center" wrapText="1"/>
    </xf>
    <xf numFmtId="0" fontId="15" fillId="0" borderId="0" xfId="62" applyFont="1" applyFill="1" applyBorder="1" applyAlignment="1">
      <alignment horizontal="center" vertical="center" wrapText="1"/>
    </xf>
    <xf numFmtId="0" fontId="14" fillId="0" borderId="0" xfId="89" applyFont="1" applyFill="1" applyBorder="1" applyAlignment="1">
      <alignment horizontal="left" vertical="center"/>
    </xf>
    <xf numFmtId="180" fontId="14" fillId="0" borderId="0" xfId="89" applyNumberFormat="1" applyFont="1" applyFill="1" applyBorder="1" applyAlignment="1">
      <alignment horizontal="left" vertical="center"/>
    </xf>
    <xf numFmtId="0" fontId="1" fillId="0" borderId="0" xfId="62" applyFont="1" applyFill="1" applyBorder="1" applyAlignment="1">
      <alignment vertical="center"/>
    </xf>
    <xf numFmtId="0" fontId="3" fillId="0" borderId="0" xfId="76" applyFont="1" applyFill="1" applyAlignment="1" applyProtection="1">
      <alignment horizontal="center" vertical="center" shrinkToFit="1"/>
      <protection locked="0"/>
    </xf>
    <xf numFmtId="177" fontId="11" fillId="0" borderId="0" xfId="89" applyNumberFormat="1" applyFont="1" applyFill="1" applyBorder="1" applyAlignment="1">
      <alignment horizontal="right" vertical="center"/>
    </xf>
    <xf numFmtId="0" fontId="16" fillId="0" borderId="2" xfId="76" applyNumberFormat="1" applyFont="1" applyFill="1" applyBorder="1" applyAlignment="1" applyProtection="1">
      <alignment horizontal="center" vertical="center" shrinkToFit="1"/>
      <protection locked="0"/>
    </xf>
    <xf numFmtId="180" fontId="16" fillId="0" borderId="2" xfId="79" applyNumberFormat="1" applyFont="1" applyFill="1" applyBorder="1" applyAlignment="1" applyProtection="1">
      <alignment horizontal="center" vertical="center" wrapText="1"/>
      <protection locked="0"/>
    </xf>
    <xf numFmtId="0" fontId="20" fillId="0" borderId="2" xfId="89" applyFont="1" applyFill="1" applyBorder="1" applyAlignment="1">
      <alignment horizontal="center" vertical="center" wrapText="1"/>
    </xf>
    <xf numFmtId="180" fontId="21" fillId="0" borderId="2" xfId="95" applyNumberFormat="1" applyFont="1" applyFill="1" applyBorder="1" applyAlignment="1">
      <alignment horizontal="center" vertical="center" wrapText="1"/>
    </xf>
    <xf numFmtId="0" fontId="7" fillId="0" borderId="0" xfId="76" applyFont="1" applyFill="1" applyBorder="1" applyAlignment="1" applyProtection="1">
      <alignment horizontal="center" vertical="center"/>
      <protection locked="0"/>
    </xf>
    <xf numFmtId="0" fontId="22" fillId="0" borderId="2" xfId="89" applyFont="1" applyFill="1" applyBorder="1" applyAlignment="1">
      <alignment horizontal="justify" vertical="center" wrapText="1"/>
    </xf>
    <xf numFmtId="0" fontId="22" fillId="0" borderId="2" xfId="89" applyFont="1" applyFill="1" applyBorder="1" applyAlignment="1">
      <alignment horizontal="center" vertical="center" wrapText="1"/>
    </xf>
    <xf numFmtId="180" fontId="23" fillId="0" borderId="2" xfId="95" applyNumberFormat="1" applyFont="1" applyFill="1" applyBorder="1" applyAlignment="1">
      <alignment horizontal="center" vertical="center" wrapText="1"/>
    </xf>
    <xf numFmtId="180" fontId="7" fillId="0" borderId="0" xfId="89" applyNumberFormat="1" applyFont="1" applyFill="1" applyBorder="1" applyAlignment="1">
      <alignment horizontal="center" vertical="center"/>
    </xf>
    <xf numFmtId="0" fontId="7" fillId="0" borderId="0" xfId="92" applyFont="1" applyFill="1" applyBorder="1" applyAlignment="1">
      <alignment horizontal="left" vertical="center"/>
    </xf>
    <xf numFmtId="0" fontId="1" fillId="0" borderId="0" xfId="92" applyFill="1" applyBorder="1" applyAlignment="1">
      <alignment vertical="center"/>
    </xf>
    <xf numFmtId="0" fontId="24" fillId="0" borderId="0" xfId="92" applyFont="1" applyFill="1" applyBorder="1" applyAlignment="1">
      <alignment horizontal="right" vertical="center"/>
    </xf>
    <xf numFmtId="0" fontId="1" fillId="0" borderId="0" xfId="88" applyFill="1" applyBorder="1" applyAlignment="1">
      <alignment vertical="center" wrapText="1"/>
    </xf>
    <xf numFmtId="177" fontId="1" fillId="0" borderId="0" xfId="88" applyNumberFormat="1" applyFont="1" applyFill="1" applyBorder="1" applyAlignment="1">
      <alignment horizontal="center" vertical="center" wrapText="1"/>
    </xf>
    <xf numFmtId="180" fontId="1" fillId="0" borderId="0" xfId="88" applyNumberFormat="1" applyFont="1" applyFill="1" applyBorder="1" applyAlignment="1">
      <alignment horizontal="center" vertical="center" wrapText="1"/>
    </xf>
    <xf numFmtId="178" fontId="1" fillId="0" borderId="0" xfId="88" applyNumberFormat="1" applyFont="1" applyFill="1" applyBorder="1" applyAlignment="1">
      <alignment horizontal="center" vertical="center" wrapText="1"/>
    </xf>
    <xf numFmtId="0" fontId="14" fillId="0" borderId="0" xfId="82" applyFont="1" applyFill="1" applyBorder="1" applyAlignment="1">
      <alignment horizontal="left" vertical="center"/>
    </xf>
    <xf numFmtId="0" fontId="7" fillId="0" borderId="0" xfId="78" applyFont="1" applyFill="1" applyBorder="1" applyAlignment="1" applyProtection="1">
      <alignment horizontal="center" vertical="center" wrapText="1"/>
      <protection locked="0"/>
    </xf>
    <xf numFmtId="178" fontId="7" fillId="0" borderId="0" xfId="92" applyNumberFormat="1" applyFont="1" applyFill="1" applyBorder="1" applyAlignment="1">
      <alignment horizontal="center" vertical="center"/>
    </xf>
    <xf numFmtId="3" fontId="25" fillId="0" borderId="0" xfId="92" applyNumberFormat="1" applyFont="1" applyFill="1" applyBorder="1" applyAlignment="1" applyProtection="1">
      <alignment horizontal="center" vertical="center" wrapText="1"/>
      <protection locked="0"/>
    </xf>
    <xf numFmtId="0" fontId="11" fillId="0" borderId="0" xfId="92" applyFont="1" applyFill="1" applyBorder="1" applyAlignment="1">
      <alignment horizontal="center" vertical="center"/>
    </xf>
    <xf numFmtId="0" fontId="24" fillId="0" borderId="0" xfId="92" applyFont="1" applyFill="1" applyBorder="1" applyAlignment="1">
      <alignment horizontal="center" vertical="center"/>
    </xf>
    <xf numFmtId="178" fontId="7" fillId="0" borderId="0" xfId="88" applyNumberFormat="1" applyFont="1" applyFill="1" applyBorder="1" applyAlignment="1">
      <alignment horizontal="right" vertical="center"/>
    </xf>
    <xf numFmtId="0" fontId="21" fillId="0" borderId="2" xfId="74" applyNumberFormat="1"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wrapText="1"/>
      <protection locked="0"/>
    </xf>
    <xf numFmtId="0" fontId="21" fillId="0" borderId="2" xfId="0" applyNumberFormat="1" applyFont="1" applyFill="1" applyBorder="1" applyAlignment="1" applyProtection="1">
      <alignment horizontal="center" vertical="center" wrapText="1"/>
      <protection locked="0"/>
    </xf>
    <xf numFmtId="178" fontId="21" fillId="0" borderId="2" xfId="0" applyNumberFormat="1" applyFont="1" applyFill="1" applyBorder="1" applyAlignment="1" applyProtection="1">
      <alignment horizontal="center" vertical="center" wrapText="1"/>
      <protection locked="0"/>
    </xf>
    <xf numFmtId="180" fontId="5" fillId="0" borderId="2" xfId="89" applyNumberFormat="1" applyFont="1" applyFill="1" applyBorder="1" applyAlignment="1">
      <alignment horizontal="justify" vertical="center" wrapText="1"/>
    </xf>
    <xf numFmtId="180" fontId="26" fillId="0" borderId="2" xfId="88" applyNumberFormat="1" applyFont="1" applyFill="1" applyBorder="1" applyAlignment="1">
      <alignment horizontal="center" vertical="center" wrapText="1"/>
    </xf>
    <xf numFmtId="178" fontId="27" fillId="0" borderId="2" xfId="24" applyNumberFormat="1" applyFont="1" applyFill="1" applyBorder="1" applyAlignment="1">
      <alignment horizontal="center" vertical="center" wrapText="1"/>
    </xf>
    <xf numFmtId="180" fontId="11" fillId="0" borderId="2" xfId="88" applyNumberFormat="1" applyFont="1" applyFill="1" applyBorder="1" applyAlignment="1">
      <alignment horizontal="center" vertical="center" wrapText="1"/>
    </xf>
    <xf numFmtId="178" fontId="5" fillId="0" borderId="2" xfId="24" applyNumberFormat="1" applyFont="1" applyFill="1" applyBorder="1" applyAlignment="1">
      <alignment horizontal="center" vertical="center" wrapText="1"/>
    </xf>
    <xf numFmtId="180" fontId="5" fillId="0" borderId="2" xfId="88" applyNumberFormat="1" applyFont="1" applyFill="1" applyBorder="1" applyAlignment="1">
      <alignment horizontal="center" vertical="center" wrapText="1"/>
    </xf>
    <xf numFmtId="0" fontId="5" fillId="0" borderId="2" xfId="40" applyFont="1" applyFill="1" applyBorder="1" applyAlignment="1" applyProtection="1">
      <alignment horizontal="left" vertical="center" wrapText="1"/>
      <protection locked="0"/>
    </xf>
    <xf numFmtId="180" fontId="11" fillId="0" borderId="2" xfId="95" applyNumberFormat="1" applyFont="1" applyFill="1" applyBorder="1" applyAlignment="1">
      <alignment horizontal="center" vertical="center" wrapText="1"/>
    </xf>
    <xf numFmtId="180" fontId="5" fillId="0" borderId="2" xfId="95" applyNumberFormat="1" applyFont="1" applyFill="1" applyBorder="1" applyAlignment="1">
      <alignment horizontal="center" vertical="center" wrapText="1"/>
    </xf>
    <xf numFmtId="180" fontId="5" fillId="0" borderId="2" xfId="89" applyNumberFormat="1" applyFont="1" applyFill="1" applyBorder="1" applyAlignment="1">
      <alignment vertical="center" wrapText="1"/>
    </xf>
    <xf numFmtId="180" fontId="26" fillId="0" borderId="2" xfId="6" applyNumberFormat="1" applyFont="1" applyFill="1" applyBorder="1" applyAlignment="1">
      <alignment horizontal="center" vertical="center" wrapText="1"/>
    </xf>
    <xf numFmtId="180" fontId="28" fillId="0" borderId="2" xfId="6" applyNumberFormat="1" applyFont="1" applyFill="1" applyBorder="1" applyAlignment="1">
      <alignment horizontal="center" vertical="center" wrapText="1"/>
    </xf>
    <xf numFmtId="180" fontId="11" fillId="0" borderId="2" xfId="6" applyNumberFormat="1" applyFont="1" applyFill="1" applyBorder="1" applyAlignment="1">
      <alignment horizontal="center" vertical="center" wrapText="1"/>
    </xf>
    <xf numFmtId="180" fontId="10" fillId="0" borderId="2" xfId="6" applyNumberFormat="1" applyFont="1" applyFill="1" applyBorder="1" applyAlignment="1">
      <alignment horizontal="center" vertical="center" wrapText="1"/>
    </xf>
    <xf numFmtId="177" fontId="11" fillId="0" borderId="2" xfId="88" applyNumberFormat="1" applyFont="1" applyFill="1" applyBorder="1" applyAlignment="1">
      <alignment horizontal="center" vertical="center" wrapText="1"/>
    </xf>
    <xf numFmtId="180" fontId="27" fillId="0" borderId="2" xfId="89" applyNumberFormat="1" applyFont="1" applyFill="1" applyBorder="1" applyAlignment="1">
      <alignment vertical="center" wrapText="1"/>
    </xf>
    <xf numFmtId="180" fontId="10" fillId="0" borderId="2" xfId="88" applyNumberFormat="1" applyFont="1" applyFill="1" applyBorder="1" applyAlignment="1">
      <alignment horizontal="center" vertical="center" wrapText="1"/>
    </xf>
    <xf numFmtId="180" fontId="27" fillId="0" borderId="2" xfId="89" applyNumberFormat="1" applyFont="1" applyFill="1" applyBorder="1" applyAlignment="1">
      <alignment horizontal="center" vertical="center" wrapText="1"/>
    </xf>
    <xf numFmtId="0" fontId="7" fillId="0" borderId="0" xfId="88" applyFont="1" applyFill="1" applyBorder="1" applyAlignment="1">
      <alignment horizontal="left" vertical="center"/>
    </xf>
    <xf numFmtId="0" fontId="11" fillId="0" borderId="0" xfId="88" applyFont="1" applyFill="1" applyBorder="1" applyAlignment="1">
      <alignment horizontal="right" vertical="center"/>
    </xf>
    <xf numFmtId="0" fontId="26" fillId="0" borderId="0" xfId="88" applyFont="1" applyFill="1" applyBorder="1" applyAlignment="1">
      <alignment vertical="center"/>
    </xf>
    <xf numFmtId="0" fontId="27" fillId="0" borderId="0" xfId="88" applyFont="1" applyFill="1" applyBorder="1" applyAlignment="1">
      <alignment horizontal="center" vertical="center"/>
    </xf>
    <xf numFmtId="0" fontId="1" fillId="0" borderId="0" xfId="88" applyFill="1" applyBorder="1" applyAlignment="1">
      <alignment vertical="center"/>
    </xf>
    <xf numFmtId="177" fontId="1" fillId="0" borderId="0" xfId="88" applyNumberFormat="1" applyFont="1" applyFill="1" applyBorder="1" applyAlignment="1">
      <alignment horizontal="center" vertical="center"/>
    </xf>
    <xf numFmtId="180" fontId="1" fillId="0" borderId="0" xfId="88" applyNumberFormat="1" applyFont="1" applyFill="1" applyBorder="1" applyAlignment="1">
      <alignment horizontal="center" vertical="center"/>
    </xf>
    <xf numFmtId="178" fontId="1" fillId="0" borderId="0" xfId="88" applyNumberFormat="1" applyFont="1" applyFill="1" applyBorder="1" applyAlignment="1">
      <alignment horizontal="center" vertical="center"/>
    </xf>
    <xf numFmtId="177" fontId="7" fillId="0" borderId="0" xfId="88" applyNumberFormat="1" applyFont="1" applyFill="1" applyBorder="1" applyAlignment="1">
      <alignment horizontal="center" vertical="center"/>
    </xf>
    <xf numFmtId="180" fontId="7" fillId="0" borderId="0" xfId="88" applyNumberFormat="1" applyFont="1" applyFill="1" applyBorder="1" applyAlignment="1">
      <alignment horizontal="center" vertical="center"/>
    </xf>
    <xf numFmtId="178" fontId="7" fillId="0" borderId="0" xfId="88" applyNumberFormat="1" applyFont="1" applyFill="1" applyBorder="1" applyAlignment="1">
      <alignment horizontal="center" vertical="center"/>
    </xf>
    <xf numFmtId="0" fontId="29" fillId="0" borderId="0" xfId="74" applyFont="1" applyFill="1" applyBorder="1" applyAlignment="1" applyProtection="1">
      <alignment horizontal="center" vertical="center"/>
      <protection locked="0"/>
    </xf>
    <xf numFmtId="0" fontId="11" fillId="0" borderId="0" xfId="88" applyFont="1" applyFill="1" applyBorder="1" applyAlignment="1">
      <alignment horizontal="center" vertical="center"/>
    </xf>
    <xf numFmtId="177" fontId="11" fillId="0" borderId="0" xfId="88" applyNumberFormat="1" applyFont="1" applyFill="1" applyBorder="1" applyAlignment="1">
      <alignment horizontal="center" vertical="center"/>
    </xf>
    <xf numFmtId="180" fontId="11" fillId="0" borderId="0" xfId="88" applyNumberFormat="1" applyFont="1" applyFill="1" applyBorder="1" applyAlignment="1">
      <alignment horizontal="center" vertical="center"/>
    </xf>
    <xf numFmtId="0" fontId="8" fillId="0" borderId="2" xfId="82" applyFont="1" applyFill="1" applyBorder="1" applyAlignment="1">
      <alignment horizontal="center" vertical="center"/>
    </xf>
    <xf numFmtId="0" fontId="8" fillId="0" borderId="2" xfId="84" applyFont="1" applyFill="1" applyBorder="1" applyAlignment="1" applyProtection="1">
      <alignment horizontal="center" vertical="center" wrapText="1"/>
      <protection locked="0"/>
    </xf>
    <xf numFmtId="178" fontId="8" fillId="0" borderId="2" xfId="84" applyNumberFormat="1" applyFont="1" applyFill="1" applyBorder="1" applyAlignment="1" applyProtection="1">
      <alignment horizontal="center" vertical="center" wrapText="1"/>
      <protection locked="0"/>
    </xf>
    <xf numFmtId="0" fontId="30" fillId="0" borderId="2" xfId="40" applyFont="1" applyFill="1" applyBorder="1" applyAlignment="1" applyProtection="1">
      <alignment horizontal="left" vertical="center" wrapText="1"/>
      <protection locked="0"/>
    </xf>
    <xf numFmtId="180" fontId="11" fillId="0" borderId="2" xfId="95" applyNumberFormat="1" applyFont="1" applyFill="1" applyBorder="1" applyAlignment="1">
      <alignment horizontal="center" wrapText="1"/>
    </xf>
    <xf numFmtId="178" fontId="11" fillId="0" borderId="2" xfId="20" applyNumberFormat="1" applyFont="1" applyFill="1" applyBorder="1" applyAlignment="1" applyProtection="1">
      <alignment horizontal="center"/>
      <protection locked="0"/>
    </xf>
    <xf numFmtId="180" fontId="11" fillId="0" borderId="2" xfId="6" applyNumberFormat="1" applyFont="1" applyFill="1" applyBorder="1" applyAlignment="1">
      <alignment horizontal="center" wrapText="1"/>
    </xf>
    <xf numFmtId="180" fontId="10" fillId="0" borderId="2" xfId="88" applyNumberFormat="1" applyFont="1" applyFill="1" applyBorder="1" applyAlignment="1">
      <alignment horizontal="center"/>
    </xf>
    <xf numFmtId="180" fontId="10" fillId="0" borderId="2" xfId="6" applyNumberFormat="1" applyFont="1" applyFill="1" applyBorder="1" applyAlignment="1">
      <alignment horizontal="center" wrapText="1"/>
    </xf>
    <xf numFmtId="180" fontId="5" fillId="0" borderId="2" xfId="95" applyNumberFormat="1" applyFont="1" applyFill="1" applyBorder="1" applyAlignment="1">
      <alignment horizontal="center" wrapText="1"/>
    </xf>
    <xf numFmtId="180" fontId="11" fillId="0" borderId="2" xfId="88" applyNumberFormat="1" applyFont="1" applyFill="1" applyBorder="1" applyAlignment="1">
      <alignment horizontal="center" wrapText="1"/>
    </xf>
    <xf numFmtId="0" fontId="31" fillId="0" borderId="2" xfId="40" applyFont="1" applyFill="1" applyBorder="1" applyAlignment="1" applyProtection="1">
      <alignment horizontal="left" vertical="center" wrapText="1"/>
      <protection locked="0"/>
    </xf>
    <xf numFmtId="180" fontId="11" fillId="0" borderId="2" xfId="20" applyNumberFormat="1" applyFont="1" applyFill="1" applyBorder="1" applyAlignment="1" applyProtection="1">
      <alignment horizontal="center"/>
      <protection locked="0"/>
    </xf>
    <xf numFmtId="180" fontId="10" fillId="0" borderId="2" xfId="88" applyNumberFormat="1" applyFont="1" applyFill="1" applyBorder="1" applyAlignment="1">
      <alignment horizontal="center" wrapText="1"/>
    </xf>
    <xf numFmtId="0" fontId="31" fillId="0" borderId="2" xfId="40" applyFont="1" applyFill="1" applyBorder="1" applyAlignment="1" applyProtection="1">
      <alignment horizontal="center" vertical="center" wrapText="1"/>
      <protection locked="0"/>
    </xf>
    <xf numFmtId="0" fontId="3" fillId="0" borderId="0" xfId="76" applyFont="1" applyFill="1" applyBorder="1" applyAlignment="1" applyProtection="1">
      <alignment horizontal="center" vertical="center" shrinkToFit="1"/>
      <protection locked="0"/>
    </xf>
    <xf numFmtId="0" fontId="24" fillId="0" borderId="0" xfId="88" applyFont="1" applyFill="1" applyBorder="1" applyAlignment="1">
      <alignment vertical="center" wrapText="1"/>
    </xf>
    <xf numFmtId="0" fontId="11" fillId="0" borderId="0" xfId="88" applyFont="1" applyFill="1" applyBorder="1" applyAlignment="1">
      <alignment vertical="center" wrapText="1"/>
    </xf>
    <xf numFmtId="0" fontId="14" fillId="0" borderId="0" xfId="82" applyFont="1" applyFill="1" applyBorder="1" applyAlignment="1">
      <alignment horizontal="left" vertical="center" wrapText="1"/>
    </xf>
    <xf numFmtId="178" fontId="7" fillId="0" borderId="0" xfId="92" applyNumberFormat="1" applyFont="1" applyFill="1" applyBorder="1" applyAlignment="1">
      <alignment horizontal="center" vertical="center" wrapText="1"/>
    </xf>
    <xf numFmtId="3" fontId="29" fillId="0" borderId="0" xfId="92" applyNumberFormat="1" applyFont="1" applyFill="1" applyBorder="1" applyAlignment="1" applyProtection="1">
      <alignment horizontal="center" vertical="center" wrapText="1"/>
      <protection locked="0"/>
    </xf>
    <xf numFmtId="0" fontId="11" fillId="0" borderId="0" xfId="92" applyFont="1" applyFill="1" applyBorder="1" applyAlignment="1">
      <alignment horizontal="center" vertical="center" wrapText="1"/>
    </xf>
    <xf numFmtId="178" fontId="7" fillId="0" borderId="0" xfId="88" applyNumberFormat="1" applyFont="1" applyFill="1" applyBorder="1" applyAlignment="1">
      <alignment horizontal="center" vertical="center" wrapText="1"/>
    </xf>
    <xf numFmtId="0" fontId="1" fillId="0" borderId="0" xfId="20" applyFont="1" applyFill="1" applyAlignment="1" applyProtection="1">
      <protection locked="0"/>
    </xf>
    <xf numFmtId="0" fontId="32" fillId="0" borderId="0" xfId="20" applyFont="1" applyFill="1" applyAlignment="1" applyProtection="1">
      <alignment wrapText="1"/>
      <protection locked="0"/>
    </xf>
    <xf numFmtId="0" fontId="11" fillId="0" borderId="0" xfId="20" applyFont="1" applyFill="1" applyAlignment="1" applyProtection="1">
      <alignment wrapText="1"/>
      <protection locked="0"/>
    </xf>
    <xf numFmtId="0" fontId="1" fillId="0" borderId="0" xfId="20" applyFont="1" applyFill="1" applyAlignment="1" applyProtection="1">
      <alignment horizontal="center"/>
      <protection locked="0"/>
    </xf>
    <xf numFmtId="0" fontId="0" fillId="0" borderId="0" xfId="0" applyFont="1" applyFill="1" applyAlignment="1"/>
    <xf numFmtId="0" fontId="7" fillId="0" borderId="0" xfId="0" applyNumberFormat="1" applyFont="1" applyFill="1" applyAlignment="1" applyProtection="1">
      <alignment horizontal="left" vertical="center"/>
      <protection locked="0"/>
    </xf>
    <xf numFmtId="0" fontId="11" fillId="0" borderId="0" xfId="0" applyNumberFormat="1" applyFont="1" applyFill="1" applyAlignment="1" applyProtection="1">
      <alignment horizontal="center" vertical="center"/>
      <protection locked="0"/>
    </xf>
    <xf numFmtId="0" fontId="29"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protection locked="0"/>
    </xf>
    <xf numFmtId="0" fontId="11" fillId="0" borderId="0" xfId="20" applyFont="1" applyFill="1" applyAlignment="1" applyProtection="1">
      <alignment vertical="center"/>
      <protection locked="0"/>
    </xf>
    <xf numFmtId="0" fontId="14" fillId="0" borderId="0" xfId="23" applyFont="1" applyFill="1" applyBorder="1" applyAlignment="1">
      <alignment horizontal="left" vertical="center"/>
    </xf>
    <xf numFmtId="0" fontId="33" fillId="0" borderId="0" xfId="82" applyFont="1" applyFill="1" applyBorder="1" applyAlignment="1">
      <alignment horizontal="center" vertical="center" wrapText="1" shrinkToFit="1"/>
    </xf>
    <xf numFmtId="0" fontId="33" fillId="0" borderId="0" xfId="82" applyFont="1" applyFill="1" applyBorder="1" applyAlignment="1">
      <alignment horizontal="center" vertical="center" shrinkToFit="1"/>
    </xf>
    <xf numFmtId="0" fontId="34" fillId="0" borderId="0" xfId="23" applyFont="1" applyFill="1" applyBorder="1" applyAlignment="1">
      <alignment vertical="center"/>
    </xf>
    <xf numFmtId="0" fontId="11" fillId="0" borderId="0" xfId="82" applyFont="1" applyFill="1" applyBorder="1" applyAlignment="1">
      <alignment horizontal="right" vertical="center"/>
    </xf>
    <xf numFmtId="180" fontId="11" fillId="0" borderId="0" xfId="82" applyNumberFormat="1" applyFont="1" applyFill="1" applyBorder="1" applyAlignment="1">
      <alignment horizontal="right" vertical="center"/>
    </xf>
    <xf numFmtId="180" fontId="11" fillId="0" borderId="0" xfId="82" applyNumberFormat="1" applyFont="1" applyFill="1" applyBorder="1" applyAlignment="1">
      <alignment horizontal="center" vertical="center"/>
    </xf>
    <xf numFmtId="0" fontId="11" fillId="0" borderId="0" xfId="23" applyFont="1" applyFill="1" applyBorder="1" applyAlignment="1">
      <alignment horizontal="right" vertical="center"/>
    </xf>
    <xf numFmtId="0" fontId="35" fillId="0" borderId="2" xfId="23" applyFont="1" applyFill="1" applyBorder="1" applyAlignment="1">
      <alignment horizontal="center" vertical="center" wrapText="1"/>
    </xf>
    <xf numFmtId="0" fontId="12" fillId="0" borderId="2" xfId="77" applyNumberFormat="1" applyFont="1" applyFill="1" applyBorder="1" applyAlignment="1" applyProtection="1">
      <alignment horizontal="center" vertical="center" wrapText="1" shrinkToFit="1"/>
      <protection locked="0"/>
    </xf>
    <xf numFmtId="180" fontId="24" fillId="0" borderId="2" xfId="82" applyNumberFormat="1" applyFont="1" applyFill="1" applyBorder="1" applyAlignment="1">
      <alignment horizontal="left" vertical="center"/>
    </xf>
    <xf numFmtId="0" fontId="12" fillId="0" borderId="2" xfId="23" applyFont="1" applyFill="1" applyBorder="1" applyAlignment="1">
      <alignment horizontal="center" vertical="center" wrapText="1"/>
    </xf>
    <xf numFmtId="0" fontId="12" fillId="0" borderId="0" xfId="23" applyFont="1" applyFill="1" applyBorder="1" applyAlignment="1">
      <alignment horizontal="center" vertical="center" wrapText="1"/>
    </xf>
    <xf numFmtId="0" fontId="36" fillId="0" borderId="2" xfId="40" applyFont="1" applyFill="1" applyBorder="1" applyAlignment="1" applyProtection="1">
      <alignment horizontal="center" vertical="center" wrapText="1"/>
      <protection locked="0"/>
    </xf>
    <xf numFmtId="180" fontId="37" fillId="0" borderId="2" xfId="23" applyNumberFormat="1" applyFont="1" applyFill="1" applyBorder="1" applyAlignment="1">
      <alignment horizontal="center" vertical="center" wrapText="1"/>
    </xf>
    <xf numFmtId="0" fontId="6" fillId="0" borderId="0" xfId="23" applyFont="1" applyFill="1" applyBorder="1" applyAlignment="1">
      <alignment vertical="center"/>
    </xf>
    <xf numFmtId="0" fontId="7" fillId="0" borderId="0" xfId="23" applyFont="1" applyFill="1" applyBorder="1" applyAlignment="1">
      <alignment horizontal="center" vertical="center"/>
    </xf>
    <xf numFmtId="0" fontId="7" fillId="0" borderId="0" xfId="23" applyFont="1" applyFill="1" applyBorder="1" applyAlignment="1">
      <alignment vertical="center"/>
    </xf>
    <xf numFmtId="0" fontId="11" fillId="0" borderId="0" xfId="20" applyFont="1" applyFill="1" applyAlignment="1" applyProtection="1">
      <alignment vertical="center" wrapText="1"/>
      <protection locked="0"/>
    </xf>
    <xf numFmtId="0" fontId="26" fillId="0" borderId="0" xfId="20" applyFont="1" applyFill="1" applyAlignment="1" applyProtection="1">
      <alignment vertical="center" wrapText="1"/>
      <protection locked="0"/>
    </xf>
    <xf numFmtId="0" fontId="11" fillId="0" borderId="0" xfId="20" applyFont="1" applyFill="1" applyProtection="1">
      <protection locked="0"/>
    </xf>
    <xf numFmtId="0" fontId="1" fillId="0" borderId="0" xfId="20" applyFont="1" applyFill="1" applyProtection="1">
      <protection locked="0"/>
    </xf>
    <xf numFmtId="0" fontId="8" fillId="0" borderId="0" xfId="0" applyNumberFormat="1" applyFont="1" applyFill="1" applyAlignment="1" applyProtection="1">
      <alignment horizontal="left" vertical="center"/>
      <protection locked="0"/>
    </xf>
    <xf numFmtId="0" fontId="1" fillId="0" borderId="0" xfId="0" applyFont="1" applyFill="1" applyAlignment="1" applyProtection="1">
      <alignment horizontal="right" vertical="center"/>
      <protection locked="0"/>
    </xf>
    <xf numFmtId="0" fontId="6" fillId="0" borderId="2" xfId="74" applyNumberFormat="1"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178" fontId="6" fillId="0" borderId="3" xfId="0" applyNumberFormat="1" applyFont="1" applyFill="1" applyBorder="1" applyAlignment="1" applyProtection="1">
      <alignment horizontal="center" vertical="center" wrapText="1"/>
      <protection locked="0"/>
    </xf>
    <xf numFmtId="0" fontId="7" fillId="0" borderId="2" xfId="82" applyFont="1" applyFill="1" applyBorder="1" applyAlignment="1">
      <alignment vertical="center"/>
    </xf>
    <xf numFmtId="0" fontId="7" fillId="0" borderId="2" xfId="0" applyFont="1" applyBorder="1" applyAlignment="1">
      <alignment horizontal="center" vertical="center" wrapText="1"/>
    </xf>
    <xf numFmtId="178" fontId="7" fillId="0" borderId="2" xfId="0" applyNumberFormat="1" applyFont="1" applyFill="1" applyBorder="1" applyAlignment="1" applyProtection="1">
      <alignment horizontal="center" vertical="center" wrapText="1"/>
    </xf>
    <xf numFmtId="180" fontId="14" fillId="0" borderId="2" xfId="95" applyNumberFormat="1" applyFont="1" applyFill="1" applyBorder="1" applyAlignment="1">
      <alignment horizontal="center" vertical="center"/>
    </xf>
    <xf numFmtId="0" fontId="6" fillId="0" borderId="2" xfId="82" applyFont="1" applyFill="1" applyBorder="1" applyAlignment="1">
      <alignment horizontal="center" vertical="center"/>
    </xf>
    <xf numFmtId="180" fontId="13" fillId="0" borderId="2" xfId="95" applyNumberFormat="1" applyFont="1" applyFill="1" applyBorder="1" applyAlignment="1">
      <alignment horizontal="center" vertical="center" wrapText="1"/>
    </xf>
    <xf numFmtId="178" fontId="6" fillId="0" borderId="2" xfId="0" applyNumberFormat="1" applyFont="1" applyFill="1" applyBorder="1" applyAlignment="1" applyProtection="1">
      <alignment horizontal="center" vertical="center" wrapText="1"/>
    </xf>
    <xf numFmtId="0" fontId="6" fillId="0" borderId="2" xfId="82" applyFont="1" applyFill="1" applyBorder="1" applyAlignment="1">
      <alignment horizontal="left" vertical="center"/>
    </xf>
    <xf numFmtId="180" fontId="13" fillId="0" borderId="2" xfId="88" applyNumberFormat="1" applyFont="1" applyFill="1" applyBorder="1" applyAlignment="1">
      <alignment horizontal="center" vertical="center" wrapText="1"/>
    </xf>
    <xf numFmtId="0" fontId="13" fillId="0" borderId="2" xfId="88" applyFont="1" applyFill="1" applyBorder="1" applyAlignment="1">
      <alignment horizontal="center" vertical="center" wrapText="1"/>
    </xf>
    <xf numFmtId="0" fontId="8" fillId="0" borderId="0" xfId="0" applyNumberFormat="1" applyFont="1" applyFill="1" applyAlignment="1" applyProtection="1">
      <alignment vertical="center"/>
      <protection locked="0"/>
    </xf>
    <xf numFmtId="0" fontId="11" fillId="0" borderId="0" xfId="0" applyNumberFormat="1" applyFont="1" applyFill="1" applyAlignment="1" applyProtection="1">
      <alignment vertical="center"/>
      <protection locked="0"/>
    </xf>
    <xf numFmtId="0" fontId="11" fillId="0" borderId="0" xfId="0" applyNumberFormat="1" applyFont="1" applyFill="1" applyAlignment="1" applyProtection="1">
      <alignment horizontal="right" vertical="center"/>
      <protection locked="0"/>
    </xf>
    <xf numFmtId="0" fontId="8" fillId="0" borderId="0" xfId="0" applyNumberFormat="1" applyFont="1" applyFill="1" applyAlignment="1" applyProtection="1">
      <alignment horizontal="right" vertical="center"/>
      <protection locked="0"/>
    </xf>
    <xf numFmtId="0" fontId="6" fillId="0" borderId="2" xfId="74" applyNumberFormat="1" applyFont="1" applyFill="1" applyBorder="1" applyAlignment="1" applyProtection="1">
      <alignment horizontal="center" vertical="center" wrapText="1" shrinkToFit="1"/>
      <protection locked="0"/>
    </xf>
    <xf numFmtId="0" fontId="11" fillId="0" borderId="2" xfId="82" applyFont="1" applyFill="1" applyBorder="1" applyAlignment="1">
      <alignment vertical="center" wrapText="1"/>
    </xf>
    <xf numFmtId="0" fontId="11" fillId="0" borderId="2" xfId="0" applyFont="1" applyBorder="1" applyAlignment="1">
      <alignment horizontal="center" vertical="center" wrapText="1"/>
    </xf>
    <xf numFmtId="178" fontId="11" fillId="0" borderId="2" xfId="0" applyNumberFormat="1" applyFont="1" applyFill="1" applyBorder="1" applyAlignment="1" applyProtection="1">
      <alignment horizontal="center" vertical="center" wrapText="1"/>
    </xf>
    <xf numFmtId="180" fontId="11" fillId="0" borderId="2" xfId="24" applyNumberFormat="1" applyFont="1" applyFill="1" applyBorder="1" applyAlignment="1">
      <alignment horizontal="center" vertical="center" wrapText="1"/>
    </xf>
    <xf numFmtId="180" fontId="11" fillId="0" borderId="2" xfId="95" applyNumberFormat="1" applyFont="1" applyFill="1" applyBorder="1" applyAlignment="1">
      <alignment horizontal="center" vertical="center"/>
    </xf>
    <xf numFmtId="0" fontId="26" fillId="0" borderId="2" xfId="82" applyFont="1" applyFill="1" applyBorder="1" applyAlignment="1">
      <alignment horizontal="center" vertical="center" wrapText="1"/>
    </xf>
    <xf numFmtId="180" fontId="26" fillId="0" borderId="2" xfId="95" applyNumberFormat="1" applyFont="1" applyFill="1" applyBorder="1" applyAlignment="1">
      <alignment horizontal="center" vertical="center" wrapText="1"/>
    </xf>
    <xf numFmtId="178" fontId="26" fillId="0" borderId="2" xfId="0" applyNumberFormat="1" applyFont="1" applyFill="1" applyBorder="1" applyAlignment="1" applyProtection="1">
      <alignment horizontal="center" vertical="center" wrapText="1"/>
    </xf>
    <xf numFmtId="0" fontId="26" fillId="0" borderId="2" xfId="88" applyFont="1" applyFill="1" applyBorder="1" applyAlignment="1">
      <alignment vertical="center" wrapText="1"/>
    </xf>
    <xf numFmtId="0" fontId="11" fillId="0" borderId="2" xfId="88" applyFont="1" applyFill="1" applyBorder="1" applyAlignment="1">
      <alignment vertical="center" wrapText="1"/>
    </xf>
    <xf numFmtId="0" fontId="26" fillId="0" borderId="2" xfId="88" applyFont="1" applyFill="1" applyBorder="1" applyAlignment="1">
      <alignment horizontal="center" vertical="center" wrapText="1"/>
    </xf>
    <xf numFmtId="0" fontId="7" fillId="0" borderId="0" xfId="84" applyFont="1" applyFill="1" applyBorder="1" applyAlignment="1">
      <alignment horizontal="left" vertical="center"/>
    </xf>
    <xf numFmtId="0" fontId="1" fillId="0" borderId="0" xfId="84" applyFill="1" applyBorder="1" applyAlignment="1">
      <alignment vertical="center"/>
    </xf>
    <xf numFmtId="0" fontId="24" fillId="0" borderId="0" xfId="84" applyFont="1" applyFill="1" applyBorder="1" applyAlignment="1">
      <alignment horizontal="right" vertical="center"/>
    </xf>
    <xf numFmtId="0" fontId="6" fillId="0" borderId="0" xfId="88" applyFont="1" applyFill="1" applyBorder="1" applyAlignment="1">
      <alignment vertical="center" wrapText="1"/>
    </xf>
    <xf numFmtId="0" fontId="7" fillId="0" borderId="0" xfId="88" applyFont="1" applyFill="1" applyBorder="1" applyAlignment="1">
      <alignment vertical="center" wrapText="1"/>
    </xf>
    <xf numFmtId="0" fontId="7" fillId="0" borderId="0" xfId="84" applyFont="1" applyFill="1" applyBorder="1" applyAlignment="1">
      <alignment vertical="center"/>
    </xf>
    <xf numFmtId="0" fontId="6" fillId="0" borderId="0" xfId="84" applyFont="1" applyFill="1" applyBorder="1" applyAlignment="1">
      <alignment horizontal="center" vertical="center"/>
    </xf>
    <xf numFmtId="0" fontId="1" fillId="0" borderId="0" xfId="88" applyFont="1" applyFill="1" applyBorder="1" applyAlignment="1">
      <alignment vertical="center" wrapText="1"/>
    </xf>
    <xf numFmtId="0" fontId="1" fillId="0" borderId="0" xfId="84" applyFont="1" applyFill="1" applyBorder="1" applyAlignment="1">
      <alignment vertical="center"/>
    </xf>
    <xf numFmtId="0" fontId="21" fillId="0" borderId="0" xfId="84" applyFont="1" applyFill="1" applyBorder="1" applyAlignment="1">
      <alignment horizontal="left" vertical="center" wrapText="1"/>
    </xf>
    <xf numFmtId="180" fontId="7" fillId="0" borderId="0" xfId="78" applyNumberFormat="1" applyFont="1" applyFill="1" applyBorder="1" applyAlignment="1" applyProtection="1">
      <alignment horizontal="center" vertical="center" wrapText="1"/>
      <protection locked="0"/>
    </xf>
    <xf numFmtId="178" fontId="7" fillId="0" borderId="0" xfId="84" applyNumberFormat="1" applyFont="1" applyFill="1" applyBorder="1" applyAlignment="1">
      <alignment horizontal="center" vertical="center" wrapText="1"/>
    </xf>
    <xf numFmtId="3" fontId="29" fillId="0" borderId="0" xfId="84" applyNumberFormat="1" applyFont="1" applyFill="1" applyBorder="1" applyAlignment="1" applyProtection="1">
      <alignment horizontal="center" vertical="center" wrapText="1"/>
      <protection locked="0"/>
    </xf>
    <xf numFmtId="0" fontId="11" fillId="0" borderId="0" xfId="84" applyFont="1" applyFill="1" applyBorder="1" applyAlignment="1">
      <alignment horizontal="center" vertical="center" wrapText="1"/>
    </xf>
    <xf numFmtId="180" fontId="11" fillId="0" borderId="0" xfId="84" applyNumberFormat="1" applyFont="1" applyFill="1" applyBorder="1" applyAlignment="1">
      <alignment horizontal="center" vertical="center" wrapText="1"/>
    </xf>
    <xf numFmtId="178" fontId="11" fillId="0" borderId="0" xfId="88" applyNumberFormat="1" applyFont="1" applyFill="1" applyBorder="1" applyAlignment="1">
      <alignment horizontal="center" vertical="center" wrapText="1"/>
    </xf>
    <xf numFmtId="0" fontId="6" fillId="0" borderId="0" xfId="88" applyFont="1" applyFill="1" applyBorder="1" applyAlignment="1">
      <alignment horizontal="center" vertical="center" wrapText="1"/>
    </xf>
    <xf numFmtId="0" fontId="6" fillId="0" borderId="0" xfId="84" applyFont="1" applyFill="1" applyBorder="1" applyAlignment="1">
      <alignment vertical="center"/>
    </xf>
    <xf numFmtId="0" fontId="11" fillId="0" borderId="0" xfId="88" applyFont="1" applyFill="1" applyBorder="1" applyAlignment="1">
      <alignment horizontal="center" vertical="center" wrapText="1"/>
    </xf>
    <xf numFmtId="0" fontId="26" fillId="0" borderId="0" xfId="84" applyFont="1" applyFill="1" applyBorder="1" applyAlignment="1">
      <alignment horizontal="center" vertical="center"/>
    </xf>
    <xf numFmtId="0" fontId="26" fillId="0" borderId="0" xfId="88" applyFont="1" applyFill="1" applyBorder="1" applyAlignment="1">
      <alignment vertical="center" wrapText="1"/>
    </xf>
    <xf numFmtId="0" fontId="26" fillId="0" borderId="0" xfId="84" applyFont="1" applyFill="1" applyBorder="1" applyAlignment="1">
      <alignment vertical="center"/>
    </xf>
    <xf numFmtId="183" fontId="1" fillId="0" borderId="0" xfId="88" applyNumberFormat="1" applyFont="1" applyFill="1" applyBorder="1" applyAlignment="1">
      <alignment horizontal="center" vertical="center" wrapText="1"/>
    </xf>
    <xf numFmtId="183" fontId="7" fillId="0" borderId="0" xfId="78" applyNumberFormat="1" applyFont="1" applyFill="1" applyBorder="1" applyAlignment="1" applyProtection="1">
      <alignment horizontal="center" vertical="center" wrapText="1"/>
      <protection locked="0"/>
    </xf>
    <xf numFmtId="178" fontId="7" fillId="0" borderId="0" xfId="84" applyNumberFormat="1" applyFont="1" applyFill="1" applyBorder="1" applyAlignment="1">
      <alignment horizontal="center" vertical="center"/>
    </xf>
    <xf numFmtId="180" fontId="11" fillId="0" borderId="0" xfId="84" applyNumberFormat="1" applyFont="1" applyFill="1" applyBorder="1" applyAlignment="1">
      <alignment horizontal="center" vertical="center"/>
    </xf>
    <xf numFmtId="183" fontId="11" fillId="0" borderId="0" xfId="88" applyNumberFormat="1" applyFont="1" applyFill="1" applyBorder="1" applyAlignment="1">
      <alignment horizontal="center" vertical="center"/>
    </xf>
    <xf numFmtId="178" fontId="11" fillId="0" borderId="1" xfId="88" applyNumberFormat="1" applyFont="1" applyFill="1" applyBorder="1" applyAlignment="1">
      <alignment horizontal="center" vertical="center"/>
    </xf>
    <xf numFmtId="0" fontId="26" fillId="0" borderId="0" xfId="88" applyFont="1" applyFill="1" applyBorder="1" applyAlignment="1">
      <alignment horizontal="center" vertical="center" wrapText="1"/>
    </xf>
    <xf numFmtId="0" fontId="11" fillId="0" borderId="0" xfId="84" applyFont="1" applyFill="1" applyBorder="1" applyAlignment="1">
      <alignment vertical="center"/>
    </xf>
    <xf numFmtId="0" fontId="14" fillId="0" borderId="0" xfId="87" applyFont="1" applyFill="1" applyAlignment="1" applyProtection="1">
      <alignment vertical="center" wrapText="1"/>
      <protection locked="0"/>
    </xf>
    <xf numFmtId="180" fontId="14" fillId="0" borderId="0" xfId="87" applyNumberFormat="1" applyFont="1" applyFill="1" applyAlignment="1" applyProtection="1">
      <alignment horizontal="center" vertical="center" wrapText="1"/>
      <protection locked="0"/>
    </xf>
    <xf numFmtId="0" fontId="9" fillId="0" borderId="0" xfId="30" applyFont="1" applyFill="1" applyAlignment="1">
      <alignment vertical="center"/>
    </xf>
    <xf numFmtId="0" fontId="3" fillId="0" borderId="0" xfId="50" applyFont="1" applyFill="1" applyAlignment="1">
      <alignment horizontal="center" vertical="center" wrapText="1"/>
    </xf>
    <xf numFmtId="0" fontId="3" fillId="0" borderId="0" xfId="50" applyFont="1" applyFill="1" applyAlignment="1">
      <alignment horizontal="center" vertical="center"/>
    </xf>
    <xf numFmtId="0" fontId="11" fillId="0" borderId="0" xfId="89" applyFont="1" applyFill="1" applyBorder="1" applyAlignment="1">
      <alignment horizontal="right" vertical="center"/>
    </xf>
    <xf numFmtId="180" fontId="11" fillId="0" borderId="0" xfId="89" applyNumberFormat="1" applyFont="1" applyFill="1" applyBorder="1" applyAlignment="1">
      <alignment horizontal="right" vertical="center"/>
    </xf>
    <xf numFmtId="0" fontId="12" fillId="0" borderId="2" xfId="76" applyNumberFormat="1" applyFont="1" applyFill="1" applyBorder="1" applyAlignment="1" applyProtection="1">
      <alignment horizontal="center" vertical="center"/>
      <protection locked="0"/>
    </xf>
    <xf numFmtId="0" fontId="38" fillId="0" borderId="0" xfId="30" applyFont="1" applyFill="1" applyAlignment="1">
      <alignment vertical="center"/>
    </xf>
    <xf numFmtId="0" fontId="7" fillId="0" borderId="0" xfId="62" applyFont="1" applyFill="1" applyAlignment="1">
      <alignment vertical="center"/>
    </xf>
    <xf numFmtId="0" fontId="7" fillId="0" borderId="2" xfId="93" applyFont="1" applyFill="1" applyBorder="1" applyAlignment="1" applyProtection="1">
      <alignment horizontal="center" vertical="center" wrapText="1"/>
      <protection locked="0"/>
    </xf>
    <xf numFmtId="176" fontId="39" fillId="0" borderId="0" xfId="30" applyNumberFormat="1" applyFont="1" applyFill="1" applyAlignment="1">
      <alignment vertical="center"/>
    </xf>
    <xf numFmtId="0" fontId="14" fillId="0" borderId="0" xfId="23" applyFont="1" applyFill="1" applyBorder="1" applyAlignment="1">
      <alignment horizontal="left" vertical="center" wrapText="1"/>
    </xf>
    <xf numFmtId="0" fontId="33" fillId="0" borderId="0" xfId="50" applyFont="1" applyFill="1" applyAlignment="1">
      <alignment horizontal="center" vertical="center" wrapText="1"/>
    </xf>
    <xf numFmtId="0" fontId="34" fillId="0" borderId="0" xfId="82" applyFont="1" applyFill="1" applyBorder="1" applyAlignment="1">
      <alignment vertical="center" wrapText="1"/>
    </xf>
    <xf numFmtId="0" fontId="34" fillId="0" borderId="0" xfId="23" applyFont="1" applyFill="1" applyBorder="1" applyAlignment="1">
      <alignment vertical="center" wrapText="1"/>
    </xf>
    <xf numFmtId="0" fontId="11" fillId="0" borderId="0" xfId="82" applyFont="1" applyFill="1" applyBorder="1" applyAlignment="1">
      <alignment horizontal="right" vertical="center" wrapText="1"/>
    </xf>
    <xf numFmtId="180" fontId="7" fillId="0" borderId="0" xfId="82" applyNumberFormat="1" applyFont="1" applyFill="1" applyBorder="1" applyAlignment="1">
      <alignment horizontal="right" vertical="center" wrapText="1"/>
    </xf>
    <xf numFmtId="180" fontId="11" fillId="0" borderId="0" xfId="82" applyNumberFormat="1" applyFont="1" applyFill="1" applyBorder="1" applyAlignment="1">
      <alignment horizontal="right" vertical="center" wrapText="1"/>
    </xf>
    <xf numFmtId="0" fontId="11" fillId="0" borderId="0" xfId="23" applyFont="1" applyFill="1" applyBorder="1" applyAlignment="1">
      <alignment horizontal="right" vertical="center" wrapText="1"/>
    </xf>
    <xf numFmtId="0" fontId="12" fillId="0" borderId="0" xfId="23" applyFont="1" applyFill="1" applyBorder="1" applyAlignment="1">
      <alignment vertical="center" wrapText="1"/>
    </xf>
    <xf numFmtId="0" fontId="40" fillId="0" borderId="2" xfId="23" applyFont="1" applyFill="1" applyBorder="1" applyAlignment="1">
      <alignment horizontal="center" vertical="center" wrapText="1"/>
    </xf>
    <xf numFmtId="180" fontId="40" fillId="0" borderId="2" xfId="23" applyNumberFormat="1" applyFont="1" applyFill="1" applyBorder="1" applyAlignment="1">
      <alignment horizontal="center" vertical="center" wrapText="1"/>
    </xf>
    <xf numFmtId="0" fontId="6" fillId="0" borderId="0" xfId="23" applyFont="1" applyFill="1" applyBorder="1" applyAlignment="1">
      <alignment vertical="center" wrapText="1"/>
    </xf>
    <xf numFmtId="180" fontId="6" fillId="0" borderId="0" xfId="23" applyNumberFormat="1" applyFont="1" applyFill="1" applyBorder="1" applyAlignment="1">
      <alignment vertical="center" wrapText="1"/>
    </xf>
    <xf numFmtId="0" fontId="6" fillId="0" borderId="0" xfId="62" applyFont="1" applyFill="1" applyAlignment="1" applyProtection="1">
      <alignment vertical="center" wrapText="1"/>
      <protection locked="0"/>
    </xf>
    <xf numFmtId="0" fontId="2" fillId="0" borderId="2" xfId="23" applyFont="1" applyFill="1" applyBorder="1" applyAlignment="1">
      <alignment horizontal="left" vertical="center" wrapText="1"/>
    </xf>
    <xf numFmtId="180" fontId="2" fillId="0" borderId="2" xfId="23" applyNumberFormat="1" applyFont="1" applyFill="1" applyBorder="1" applyAlignment="1">
      <alignment horizontal="center" vertical="center" wrapText="1"/>
    </xf>
    <xf numFmtId="0" fontId="7" fillId="0" borderId="0" xfId="23" applyFont="1" applyFill="1" applyBorder="1" applyAlignment="1">
      <alignment horizontal="center" vertical="center" wrapText="1"/>
    </xf>
    <xf numFmtId="0" fontId="7" fillId="0" borderId="0" xfId="74" applyFont="1" applyFill="1" applyBorder="1" applyAlignment="1" applyProtection="1">
      <alignment horizontal="left" vertical="center"/>
      <protection locked="0"/>
    </xf>
    <xf numFmtId="0" fontId="29" fillId="0" borderId="0" xfId="74" applyFont="1" applyFill="1" applyBorder="1" applyAlignment="1" applyProtection="1">
      <alignment vertical="center"/>
      <protection locked="0"/>
    </xf>
    <xf numFmtId="0" fontId="11" fillId="0" borderId="0" xfId="74" applyFont="1" applyFill="1" applyBorder="1" applyAlignment="1" applyProtection="1">
      <alignment horizontal="right" vertical="center"/>
      <protection locked="0"/>
    </xf>
    <xf numFmtId="0" fontId="21" fillId="0" borderId="0" xfId="74" applyFont="1" applyFill="1" applyBorder="1" applyAlignment="1" applyProtection="1">
      <alignment vertical="center"/>
      <protection locked="0"/>
    </xf>
    <xf numFmtId="0" fontId="13" fillId="0" borderId="0" xfId="74" applyFont="1" applyFill="1" applyAlignment="1" applyProtection="1">
      <alignment vertical="center"/>
      <protection locked="0"/>
    </xf>
    <xf numFmtId="0" fontId="7" fillId="0" borderId="0" xfId="74" applyFont="1" applyFill="1" applyBorder="1" applyAlignment="1" applyProtection="1">
      <alignment vertical="center"/>
      <protection locked="0"/>
    </xf>
    <xf numFmtId="0" fontId="7"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right" vertical="center" wrapText="1"/>
      <protection locked="0"/>
    </xf>
    <xf numFmtId="0" fontId="6" fillId="0" borderId="0" xfId="74" applyFont="1" applyFill="1" applyBorder="1" applyAlignment="1" applyProtection="1">
      <alignment vertical="center"/>
      <protection locked="0"/>
    </xf>
    <xf numFmtId="0" fontId="1" fillId="0" borderId="0" xfId="74" applyFill="1" applyBorder="1" applyAlignment="1" applyProtection="1">
      <alignment vertical="center"/>
      <protection locked="0"/>
    </xf>
    <xf numFmtId="178" fontId="1" fillId="0" borderId="0" xfId="74" applyNumberFormat="1" applyFill="1" applyBorder="1" applyAlignment="1" applyProtection="1">
      <alignment horizontal="center" vertical="center"/>
      <protection locked="0"/>
    </xf>
    <xf numFmtId="0" fontId="14" fillId="0" borderId="0" xfId="74" applyFont="1" applyFill="1" applyBorder="1" applyAlignment="1" applyProtection="1">
      <alignment horizontal="left" vertical="center"/>
      <protection locked="0"/>
    </xf>
    <xf numFmtId="0" fontId="7" fillId="0" borderId="0" xfId="74" applyFont="1" applyFill="1" applyBorder="1" applyAlignment="1" applyProtection="1">
      <alignment horizontal="center" vertical="center"/>
      <protection locked="0"/>
    </xf>
    <xf numFmtId="178" fontId="7" fillId="0" borderId="0" xfId="74" applyNumberFormat="1" applyFont="1" applyFill="1" applyBorder="1" applyAlignment="1" applyProtection="1">
      <alignment horizontal="center" vertical="center"/>
      <protection locked="0"/>
    </xf>
    <xf numFmtId="0" fontId="41" fillId="0" borderId="0" xfId="74" applyFont="1" applyFill="1" applyBorder="1" applyAlignment="1" applyProtection="1">
      <alignment horizontal="center" vertical="center"/>
      <protection locked="0"/>
    </xf>
    <xf numFmtId="0" fontId="11" fillId="0" borderId="0" xfId="74" applyFont="1" applyFill="1" applyBorder="1" applyAlignment="1" applyProtection="1">
      <alignment horizontal="center" vertical="center"/>
      <protection locked="0"/>
    </xf>
    <xf numFmtId="0" fontId="1" fillId="0" borderId="1" xfId="74" applyFont="1" applyFill="1" applyBorder="1" applyAlignment="1" applyProtection="1">
      <alignment horizontal="right" vertical="center"/>
      <protection locked="0"/>
    </xf>
    <xf numFmtId="0" fontId="1" fillId="0" borderId="1" xfId="74" applyFont="1" applyFill="1" applyBorder="1" applyAlignment="1" applyProtection="1">
      <alignment horizontal="center" vertical="center"/>
      <protection locked="0"/>
    </xf>
    <xf numFmtId="0" fontId="21" fillId="0" borderId="2" xfId="74"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wrapText="1"/>
      <protection locked="0"/>
    </xf>
    <xf numFmtId="0" fontId="14" fillId="0" borderId="2" xfId="74"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184" fontId="7" fillId="0" borderId="2" xfId="0" applyNumberFormat="1" applyFont="1" applyFill="1" applyBorder="1" applyAlignment="1">
      <alignment horizontal="center" vertical="center" wrapText="1"/>
    </xf>
    <xf numFmtId="3" fontId="7" fillId="0" borderId="2" xfId="0" applyNumberFormat="1" applyFont="1" applyFill="1" applyBorder="1" applyAlignment="1" applyProtection="1">
      <alignment horizontal="left" vertical="center" wrapText="1"/>
      <protection locked="0"/>
    </xf>
    <xf numFmtId="0" fontId="7" fillId="0" borderId="2" xfId="94" applyFont="1" applyFill="1" applyBorder="1" applyAlignment="1">
      <alignment horizontal="left" vertical="center" wrapText="1"/>
    </xf>
    <xf numFmtId="0" fontId="13"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left" vertical="center" wrapText="1"/>
    </xf>
    <xf numFmtId="1" fontId="7" fillId="0" borderId="2" xfId="0" applyNumberFormat="1"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wrapText="1"/>
      <protection locked="0"/>
    </xf>
    <xf numFmtId="0" fontId="29"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right" vertical="center" wrapText="1"/>
      <protection locked="0"/>
    </xf>
    <xf numFmtId="0" fontId="26"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178" fontId="1"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178" fontId="7" fillId="0" borderId="0" xfId="0" applyNumberFormat="1" applyFont="1" applyFill="1" applyBorder="1" applyAlignment="1" applyProtection="1">
      <alignment horizontal="center" vertical="center"/>
      <protection locked="0"/>
    </xf>
    <xf numFmtId="3" fontId="29" fillId="0" borderId="0" xfId="0" applyNumberFormat="1" applyFont="1" applyFill="1" applyBorder="1" applyAlignment="1" applyProtection="1">
      <alignment horizontal="center" vertical="center"/>
      <protection locked="0"/>
    </xf>
    <xf numFmtId="3" fontId="11" fillId="0" borderId="0" xfId="0" applyNumberFormat="1" applyFont="1" applyFill="1" applyBorder="1" applyAlignment="1" applyProtection="1">
      <alignment horizontal="center" vertical="center"/>
      <protection locked="0"/>
    </xf>
    <xf numFmtId="178" fontId="7" fillId="0" borderId="0"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178" fontId="8" fillId="0" borderId="2" xfId="0" applyNumberFormat="1" applyFont="1" applyFill="1" applyBorder="1" applyAlignment="1" applyProtection="1">
      <alignment horizontal="center" vertical="center" wrapText="1"/>
      <protection locked="0"/>
    </xf>
    <xf numFmtId="0" fontId="1" fillId="0" borderId="2" xfId="94" applyFont="1" applyFill="1" applyBorder="1" applyAlignment="1">
      <alignment horizontal="left" vertical="center"/>
    </xf>
    <xf numFmtId="180" fontId="1" fillId="0" borderId="2" xfId="0" applyNumberFormat="1" applyFont="1" applyFill="1" applyBorder="1" applyAlignment="1" applyProtection="1">
      <alignment horizontal="center" vertical="center"/>
      <protection locked="0"/>
    </xf>
    <xf numFmtId="181" fontId="23" fillId="0" borderId="2" xfId="0" applyNumberFormat="1" applyFont="1" applyFill="1" applyBorder="1" applyAlignment="1" applyProtection="1">
      <alignment horizontal="center" vertical="center"/>
      <protection locked="0"/>
    </xf>
    <xf numFmtId="178" fontId="23" fillId="0" borderId="2" xfId="0" applyNumberFormat="1" applyFont="1" applyFill="1" applyBorder="1" applyAlignment="1" applyProtection="1">
      <alignment horizontal="center" vertical="center"/>
      <protection locked="0"/>
    </xf>
    <xf numFmtId="0" fontId="8" fillId="0" borderId="2" xfId="74" applyFont="1" applyFill="1" applyBorder="1" applyAlignment="1" applyProtection="1">
      <alignment horizontal="center" vertical="center"/>
      <protection locked="0"/>
    </xf>
    <xf numFmtId="180" fontId="8" fillId="0" borderId="2" xfId="74" applyNumberFormat="1" applyFont="1" applyFill="1" applyBorder="1" applyAlignment="1" applyProtection="1">
      <alignment horizontal="center" vertical="center"/>
      <protection locked="0"/>
    </xf>
    <xf numFmtId="178" fontId="21" fillId="0" borderId="2" xfId="0" applyNumberFormat="1" applyFont="1" applyFill="1" applyBorder="1" applyAlignment="1" applyProtection="1">
      <alignment horizontal="center" vertical="center"/>
      <protection locked="0"/>
    </xf>
    <xf numFmtId="1" fontId="8" fillId="0" borderId="2" xfId="0" applyNumberFormat="1" applyFont="1" applyFill="1" applyBorder="1" applyAlignment="1" applyProtection="1">
      <alignment horizontal="left" vertical="center"/>
      <protection locked="0"/>
    </xf>
    <xf numFmtId="180" fontId="8" fillId="0" borderId="2"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protection locked="0"/>
    </xf>
    <xf numFmtId="1" fontId="7" fillId="0" borderId="2" xfId="0" applyNumberFormat="1" applyFont="1" applyFill="1" applyBorder="1" applyAlignment="1">
      <alignment horizontal="right" vertical="center"/>
    </xf>
    <xf numFmtId="3" fontId="8" fillId="0" borderId="2" xfId="0" applyNumberFormat="1" applyFont="1" applyFill="1" applyBorder="1" applyAlignment="1" applyProtection="1">
      <alignment horizontal="center" vertical="center"/>
      <protection locked="0"/>
    </xf>
    <xf numFmtId="180" fontId="8" fillId="0" borderId="2" xfId="0" applyNumberFormat="1" applyFont="1" applyFill="1" applyBorder="1" applyAlignment="1" applyProtection="1">
      <alignment horizontal="center" vertical="center"/>
    </xf>
    <xf numFmtId="180" fontId="26" fillId="0" borderId="0" xfId="0" applyNumberFormat="1" applyFont="1" applyFill="1" applyBorder="1" applyAlignment="1" applyProtection="1">
      <alignment vertical="center" wrapText="1"/>
      <protection locked="0"/>
    </xf>
    <xf numFmtId="0" fontId="42" fillId="0" borderId="0" xfId="74" applyFont="1" applyFill="1" applyBorder="1" applyAlignment="1" applyProtection="1">
      <alignment vertical="center"/>
      <protection locked="0"/>
    </xf>
    <xf numFmtId="0" fontId="26" fillId="0" borderId="0" xfId="74" applyFont="1" applyFill="1" applyBorder="1" applyAlignment="1" applyProtection="1">
      <alignment vertical="center"/>
      <protection locked="0"/>
    </xf>
    <xf numFmtId="0" fontId="8" fillId="0" borderId="0" xfId="74" applyFont="1" applyFill="1" applyBorder="1" applyAlignment="1" applyProtection="1">
      <alignment vertical="center"/>
      <protection locked="0"/>
    </xf>
    <xf numFmtId="0" fontId="1" fillId="0" borderId="0" xfId="74" applyFont="1" applyFill="1" applyBorder="1" applyAlignment="1" applyProtection="1">
      <alignment vertical="center"/>
      <protection locked="0"/>
    </xf>
    <xf numFmtId="0" fontId="1" fillId="0" borderId="0" xfId="74" applyFill="1" applyBorder="1" applyAlignment="1" applyProtection="1">
      <alignment vertical="center" shrinkToFit="1"/>
      <protection locked="0"/>
    </xf>
    <xf numFmtId="0" fontId="23" fillId="0" borderId="0" xfId="74" applyFont="1" applyFill="1" applyBorder="1" applyAlignment="1" applyProtection="1">
      <alignment horizontal="left" vertical="center" shrinkToFit="1"/>
      <protection locked="0"/>
    </xf>
    <xf numFmtId="0" fontId="11" fillId="0" borderId="0" xfId="74" applyNumberFormat="1" applyFont="1" applyFill="1" applyBorder="1" applyAlignment="1" applyProtection="1">
      <alignment horizontal="center" vertical="center" shrinkToFit="1"/>
      <protection locked="0"/>
    </xf>
    <xf numFmtId="0" fontId="11" fillId="0" borderId="0" xfId="74" applyNumberFormat="1" applyFont="1" applyFill="1" applyBorder="1" applyAlignment="1" applyProtection="1">
      <alignment horizontal="center" vertical="center"/>
      <protection locked="0"/>
    </xf>
    <xf numFmtId="0" fontId="7" fillId="0" borderId="1" xfId="74" applyNumberFormat="1" applyFont="1" applyFill="1" applyBorder="1" applyAlignment="1" applyProtection="1">
      <alignment horizontal="right" vertical="center"/>
      <protection locked="0"/>
    </xf>
    <xf numFmtId="0" fontId="8" fillId="0" borderId="2" xfId="74"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protection locked="0"/>
    </xf>
    <xf numFmtId="178" fontId="8" fillId="0" borderId="3" xfId="0" applyNumberFormat="1" applyFont="1" applyFill="1" applyBorder="1" applyAlignment="1" applyProtection="1">
      <alignment horizontal="center" vertical="center" wrapText="1"/>
      <protection locked="0"/>
    </xf>
    <xf numFmtId="0" fontId="1" fillId="0" borderId="2" xfId="74" applyNumberFormat="1" applyFont="1" applyFill="1" applyBorder="1" applyAlignment="1" applyProtection="1">
      <alignment horizontal="left" vertical="center"/>
      <protection locked="0"/>
    </xf>
    <xf numFmtId="0" fontId="7" fillId="2" borderId="2" xfId="0" applyNumberFormat="1" applyFont="1" applyFill="1" applyBorder="1" applyAlignment="1" applyProtection="1">
      <alignment vertical="center"/>
    </xf>
    <xf numFmtId="181" fontId="1" fillId="0" borderId="2" xfId="0" applyNumberFormat="1" applyFont="1" applyFill="1" applyBorder="1" applyAlignment="1" applyProtection="1">
      <alignment horizontal="center" vertical="center"/>
    </xf>
    <xf numFmtId="0" fontId="1" fillId="0" borderId="2" xfId="74" applyNumberFormat="1" applyFont="1" applyFill="1" applyBorder="1" applyAlignment="1" applyProtection="1">
      <alignment horizontal="left" vertical="center" wrapText="1"/>
      <protection locked="0"/>
    </xf>
    <xf numFmtId="0" fontId="1" fillId="0" borderId="2" xfId="74" applyNumberFormat="1" applyFont="1" applyFill="1" applyBorder="1" applyAlignment="1" applyProtection="1">
      <alignment horizontal="center" vertical="center"/>
      <protection locked="0"/>
    </xf>
    <xf numFmtId="0" fontId="8" fillId="0" borderId="2" xfId="74" applyNumberFormat="1" applyFont="1" applyFill="1" applyBorder="1" applyAlignment="1" applyProtection="1">
      <alignment horizontal="center" vertical="center"/>
      <protection locked="0"/>
    </xf>
    <xf numFmtId="181" fontId="8" fillId="0" borderId="2" xfId="0" applyNumberFormat="1" applyFont="1" applyFill="1" applyBorder="1" applyAlignment="1" applyProtection="1">
      <alignment horizontal="center" vertical="center"/>
    </xf>
    <xf numFmtId="0" fontId="8" fillId="0" borderId="2" xfId="74" applyNumberFormat="1" applyFont="1" applyFill="1" applyBorder="1" applyAlignment="1" applyProtection="1">
      <alignment horizontal="left" vertical="center"/>
      <protection locked="0"/>
    </xf>
    <xf numFmtId="1" fontId="1" fillId="0" borderId="2" xfId="0" applyNumberFormat="1"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wrapText="1"/>
      <protection locked="0"/>
    </xf>
    <xf numFmtId="178" fontId="1" fillId="0" borderId="0" xfId="74" applyNumberFormat="1" applyFill="1" applyBorder="1" applyAlignment="1" applyProtection="1">
      <alignment vertical="center"/>
      <protection locked="0"/>
    </xf>
    <xf numFmtId="0" fontId="1" fillId="0" borderId="2" xfId="74" applyFont="1" applyFill="1" applyBorder="1" applyAlignment="1" applyProtection="1">
      <alignment horizontal="left" vertical="center"/>
      <protection locked="0"/>
    </xf>
    <xf numFmtId="1" fontId="23" fillId="0" borderId="2" xfId="0" applyNumberFormat="1" applyFont="1" applyFill="1" applyBorder="1" applyAlignment="1" applyProtection="1">
      <alignment horizontal="center" vertical="center" wrapText="1"/>
      <protection locked="0"/>
    </xf>
    <xf numFmtId="181" fontId="23" fillId="0" borderId="2" xfId="0" applyNumberFormat="1"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2" xfId="0" applyNumberFormat="1" applyFont="1" applyFill="1" applyBorder="1" applyAlignment="1" applyProtection="1">
      <alignment horizontal="center" vertical="center" wrapText="1"/>
      <protection locked="0"/>
    </xf>
    <xf numFmtId="3" fontId="7" fillId="2" borderId="2" xfId="0" applyNumberFormat="1" applyFont="1" applyFill="1" applyBorder="1" applyAlignment="1" applyProtection="1">
      <alignment vertical="center"/>
    </xf>
    <xf numFmtId="0" fontId="1" fillId="0" borderId="2" xfId="74" applyFont="1" applyFill="1" applyBorder="1" applyAlignment="1" applyProtection="1">
      <alignment horizontal="left" vertical="center" wrapText="1"/>
      <protection locked="0"/>
    </xf>
    <xf numFmtId="180" fontId="8" fillId="0" borderId="2" xfId="0" applyNumberFormat="1" applyFont="1" applyFill="1" applyBorder="1" applyAlignment="1" applyProtection="1">
      <alignment horizontal="center" vertical="center" wrapText="1"/>
    </xf>
    <xf numFmtId="0" fontId="8" fillId="0" borderId="2" xfId="74" applyFont="1" applyFill="1" applyBorder="1" applyAlignment="1" applyProtection="1">
      <alignment horizontal="left" vertical="center"/>
      <protection locked="0"/>
    </xf>
    <xf numFmtId="180" fontId="8" fillId="0" borderId="2"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180" fontId="8" fillId="0" borderId="2" xfId="74" applyNumberFormat="1" applyFont="1" applyFill="1" applyBorder="1" applyAlignment="1" applyProtection="1">
      <alignment horizontal="center" vertical="center"/>
    </xf>
    <xf numFmtId="180" fontId="1" fillId="0" borderId="0" xfId="74" applyNumberFormat="1" applyFill="1" applyBorder="1" applyAlignment="1" applyProtection="1">
      <alignment vertical="center"/>
      <protection locked="0"/>
    </xf>
    <xf numFmtId="0" fontId="11" fillId="0" borderId="0" xfId="0" applyFont="1" applyFill="1" applyBorder="1" applyAlignment="1" applyProtection="1">
      <alignment horizontal="left" vertical="center" wrapText="1"/>
      <protection locked="0"/>
    </xf>
    <xf numFmtId="0" fontId="7" fillId="0" borderId="0" xfId="0" applyFont="1" applyFill="1" applyBorder="1" applyAlignment="1"/>
    <xf numFmtId="0" fontId="11" fillId="0" borderId="0" xfId="0" applyFont="1" applyFill="1" applyBorder="1" applyAlignment="1"/>
    <xf numFmtId="0" fontId="11" fillId="0" borderId="0" xfId="0" applyFont="1" applyFill="1" applyAlignment="1"/>
    <xf numFmtId="0" fontId="7" fillId="0" borderId="0" xfId="0" applyFont="1" applyFill="1" applyAlignment="1"/>
    <xf numFmtId="0" fontId="7" fillId="0" borderId="0" xfId="82" applyFont="1" applyFill="1" applyBorder="1" applyAlignment="1">
      <alignment horizontal="left" vertical="center"/>
    </xf>
    <xf numFmtId="0" fontId="7" fillId="0" borderId="0" xfId="36" applyFont="1" applyFill="1" applyBorder="1" applyAlignment="1" applyProtection="1">
      <alignment vertical="center" wrapText="1"/>
      <protection locked="0"/>
    </xf>
    <xf numFmtId="180" fontId="7" fillId="0" borderId="0" xfId="36" applyNumberFormat="1" applyFont="1" applyFill="1" applyBorder="1" applyAlignment="1" applyProtection="1">
      <alignment vertical="center" wrapText="1"/>
      <protection locked="0"/>
    </xf>
    <xf numFmtId="0" fontId="29" fillId="0" borderId="0" xfId="75" applyFont="1" applyFill="1" applyAlignment="1" applyProtection="1">
      <alignment horizontal="center" vertical="center" wrapText="1"/>
      <protection locked="0"/>
    </xf>
    <xf numFmtId="0" fontId="11" fillId="0" borderId="0" xfId="36" applyFont="1" applyFill="1" applyBorder="1" applyAlignment="1" applyProtection="1">
      <alignment vertical="center" wrapText="1"/>
      <protection locked="0"/>
    </xf>
    <xf numFmtId="0" fontId="11" fillId="0" borderId="0" xfId="36" applyFont="1" applyFill="1" applyBorder="1" applyAlignment="1" applyProtection="1">
      <alignment horizontal="right" vertical="center" wrapText="1"/>
      <protection locked="0"/>
    </xf>
    <xf numFmtId="180" fontId="11" fillId="0" borderId="0" xfId="36" applyNumberFormat="1" applyFont="1" applyFill="1" applyBorder="1" applyAlignment="1" applyProtection="1">
      <alignment horizontal="right" vertical="center" wrapText="1"/>
      <protection locked="0"/>
    </xf>
    <xf numFmtId="0" fontId="12" fillId="0" borderId="2" xfId="36" applyFont="1" applyFill="1" applyBorder="1" applyAlignment="1" applyProtection="1">
      <alignment horizontal="center" vertical="center" wrapText="1"/>
      <protection locked="0"/>
    </xf>
    <xf numFmtId="180" fontId="12" fillId="0" borderId="2" xfId="36" applyNumberFormat="1" applyFont="1" applyFill="1" applyBorder="1" applyAlignment="1" applyProtection="1">
      <alignment horizontal="center" vertical="center" wrapText="1"/>
      <protection locked="0"/>
    </xf>
    <xf numFmtId="0" fontId="26" fillId="0" borderId="2" xfId="93" applyFont="1" applyFill="1" applyBorder="1" applyAlignment="1" applyProtection="1">
      <alignment horizontal="center" vertical="center" wrapText="1"/>
      <protection locked="0"/>
    </xf>
    <xf numFmtId="0" fontId="26" fillId="0" borderId="2" xfId="83" applyFont="1" applyFill="1" applyBorder="1" applyAlignment="1">
      <alignment horizontal="center" vertical="center"/>
    </xf>
    <xf numFmtId="180" fontId="26" fillId="0" borderId="2" xfId="83" applyNumberFormat="1" applyFont="1" applyFill="1" applyBorder="1" applyAlignment="1">
      <alignment horizontal="center" vertical="center"/>
    </xf>
    <xf numFmtId="0" fontId="27" fillId="0" borderId="2" xfId="63" applyFont="1" applyFill="1" applyBorder="1" applyAlignment="1">
      <alignment vertical="center"/>
    </xf>
    <xf numFmtId="0" fontId="5" fillId="0" borderId="2" xfId="63" applyFont="1" applyFill="1" applyBorder="1" applyAlignment="1">
      <alignment horizontal="center" vertical="center"/>
    </xf>
    <xf numFmtId="180" fontId="11" fillId="0" borderId="2" xfId="83" applyNumberFormat="1" applyFont="1" applyFill="1" applyBorder="1" applyAlignment="1">
      <alignment horizontal="center" vertical="center"/>
    </xf>
    <xf numFmtId="49" fontId="5" fillId="0" borderId="2" xfId="0" applyNumberFormat="1" applyFont="1" applyFill="1" applyBorder="1" applyAlignment="1">
      <alignment vertical="center"/>
    </xf>
    <xf numFmtId="49" fontId="5" fillId="0" borderId="2" xfId="0" applyNumberFormat="1" applyFont="1" applyFill="1" applyBorder="1" applyAlignment="1">
      <alignment horizontal="center" vertical="center"/>
    </xf>
    <xf numFmtId="180" fontId="11" fillId="0" borderId="2" xfId="36" applyNumberFormat="1" applyFont="1" applyFill="1" applyBorder="1" applyAlignment="1" applyProtection="1">
      <alignment horizontal="center" vertical="center" wrapText="1"/>
    </xf>
    <xf numFmtId="49" fontId="11" fillId="0" borderId="2" xfId="0" applyNumberFormat="1" applyFont="1" applyFill="1" applyBorder="1" applyAlignment="1">
      <alignment vertical="center"/>
    </xf>
    <xf numFmtId="49" fontId="43" fillId="0" borderId="2" xfId="0" applyNumberFormat="1" applyFont="1" applyFill="1" applyBorder="1" applyAlignment="1">
      <alignment vertical="center"/>
    </xf>
    <xf numFmtId="180" fontId="11" fillId="0" borderId="2" xfId="36" applyNumberFormat="1" applyFont="1" applyFill="1" applyBorder="1" applyAlignment="1" applyProtection="1">
      <alignment vertical="center" wrapText="1"/>
      <protection locked="0"/>
    </xf>
    <xf numFmtId="180" fontId="11" fillId="0" borderId="2" xfId="36" applyNumberFormat="1" applyFont="1" applyFill="1" applyBorder="1" applyAlignment="1" applyProtection="1">
      <alignment horizontal="center" vertical="center" wrapText="1"/>
      <protection locked="0"/>
    </xf>
    <xf numFmtId="0" fontId="11" fillId="0" borderId="2" xfId="0" applyFont="1" applyFill="1" applyBorder="1" applyAlignment="1">
      <alignment horizontal="left" vertical="center"/>
    </xf>
    <xf numFmtId="49" fontId="11" fillId="0" borderId="19" xfId="0" applyNumberFormat="1" applyFont="1" applyFill="1" applyBorder="1" applyAlignment="1">
      <alignment vertical="center"/>
    </xf>
    <xf numFmtId="49" fontId="7" fillId="0" borderId="0" xfId="0" applyNumberFormat="1" applyFont="1" applyFill="1" applyBorder="1" applyAlignment="1">
      <alignment vertical="center"/>
    </xf>
    <xf numFmtId="180" fontId="7" fillId="0" borderId="0" xfId="83" applyNumberFormat="1" applyFont="1" applyFill="1" applyBorder="1" applyAlignment="1">
      <alignment horizontal="center" vertical="center"/>
    </xf>
    <xf numFmtId="180" fontId="7" fillId="0" borderId="0" xfId="36" applyNumberFormat="1" applyFont="1" applyFill="1" applyBorder="1" applyAlignment="1" applyProtection="1">
      <alignment horizontal="center" vertical="center" wrapText="1"/>
      <protection locked="0"/>
    </xf>
    <xf numFmtId="0" fontId="7" fillId="0" borderId="0" xfId="81" applyFont="1" applyFill="1" applyBorder="1" applyAlignment="1">
      <alignment horizontal="left" vertical="center"/>
    </xf>
    <xf numFmtId="180" fontId="7" fillId="0" borderId="0" xfId="81" applyNumberFormat="1" applyFont="1" applyFill="1" applyBorder="1" applyAlignment="1">
      <alignment horizontal="left" vertical="center"/>
    </xf>
    <xf numFmtId="0" fontId="34" fillId="0" borderId="0" xfId="81" applyFont="1" applyFill="1" applyBorder="1" applyAlignment="1">
      <alignment horizontal="center" vertical="center" shrinkToFit="1"/>
    </xf>
    <xf numFmtId="180" fontId="34" fillId="0" borderId="0" xfId="81" applyNumberFormat="1" applyFont="1" applyFill="1" applyBorder="1" applyAlignment="1">
      <alignment horizontal="center" vertical="center" shrinkToFit="1"/>
    </xf>
    <xf numFmtId="0" fontId="11" fillId="0" borderId="0" xfId="81" applyFont="1" applyFill="1" applyBorder="1" applyAlignment="1">
      <alignment horizontal="right" vertical="center"/>
    </xf>
    <xf numFmtId="180" fontId="11" fillId="0" borderId="0" xfId="81" applyNumberFormat="1" applyFont="1" applyFill="1" applyBorder="1" applyAlignment="1">
      <alignment horizontal="right" vertical="center"/>
    </xf>
    <xf numFmtId="0" fontId="44" fillId="0" borderId="2" xfId="5" applyFont="1" applyFill="1" applyBorder="1" applyAlignment="1">
      <alignment horizontal="center" vertical="center" wrapText="1"/>
    </xf>
    <xf numFmtId="180" fontId="45" fillId="0" borderId="2" xfId="5" applyNumberFormat="1" applyFont="1" applyFill="1" applyBorder="1" applyAlignment="1">
      <alignment horizontal="center" vertical="center" wrapText="1"/>
    </xf>
    <xf numFmtId="0" fontId="8" fillId="0" borderId="2" xfId="0" applyFont="1" applyFill="1" applyBorder="1" applyAlignment="1">
      <alignment horizontal="center" vertical="center"/>
    </xf>
    <xf numFmtId="180" fontId="8" fillId="0" borderId="2" xfId="5" applyNumberFormat="1" applyFont="1" applyFill="1" applyBorder="1" applyAlignment="1">
      <alignment horizontal="center" vertical="center"/>
    </xf>
    <xf numFmtId="0" fontId="1" fillId="0" borderId="2" xfId="0" applyFont="1" applyFill="1" applyBorder="1" applyAlignment="1">
      <alignment vertical="center"/>
    </xf>
    <xf numFmtId="180" fontId="1" fillId="0" borderId="2" xfId="5" applyNumberFormat="1" applyFont="1" applyFill="1" applyBorder="1" applyAlignment="1">
      <alignment horizontal="center" vertical="center"/>
    </xf>
    <xf numFmtId="180" fontId="7" fillId="0" borderId="0" xfId="5" applyNumberFormat="1" applyFont="1" applyFill="1" applyBorder="1" applyAlignment="1">
      <alignment horizontal="center" vertical="center"/>
    </xf>
    <xf numFmtId="0" fontId="0" fillId="0" borderId="0" xfId="0" applyFill="1"/>
    <xf numFmtId="183" fontId="7" fillId="0" borderId="0" xfId="81" applyNumberFormat="1" applyFont="1" applyFill="1" applyBorder="1" applyAlignment="1">
      <alignment horizontal="center" vertical="center"/>
    </xf>
    <xf numFmtId="0" fontId="3" fillId="0" borderId="0" xfId="82" applyFont="1" applyFill="1" applyBorder="1" applyAlignment="1">
      <alignment horizontal="center" vertical="center" wrapText="1" shrinkToFit="1"/>
    </xf>
    <xf numFmtId="180" fontId="3" fillId="0" borderId="0" xfId="82" applyNumberFormat="1" applyFont="1" applyFill="1" applyBorder="1" applyAlignment="1">
      <alignment horizontal="center" vertical="center" wrapText="1" shrinkToFit="1"/>
    </xf>
    <xf numFmtId="0" fontId="11" fillId="0" borderId="0" xfId="5" applyFont="1" applyFill="1" applyBorder="1" applyAlignment="1">
      <alignment horizontal="right" vertical="center"/>
    </xf>
    <xf numFmtId="183" fontId="7" fillId="0" borderId="0" xfId="82" applyNumberFormat="1" applyFont="1" applyFill="1" applyBorder="1" applyAlignment="1">
      <alignment horizontal="right" vertical="center"/>
    </xf>
    <xf numFmtId="0" fontId="45" fillId="0" borderId="2" xfId="63" applyFont="1" applyFill="1" applyBorder="1" applyAlignment="1">
      <alignment horizontal="center" vertical="center" wrapText="1"/>
    </xf>
    <xf numFmtId="183" fontId="45" fillId="0" borderId="2" xfId="63" applyNumberFormat="1" applyFont="1" applyFill="1" applyBorder="1" applyAlignment="1">
      <alignment horizontal="center" vertical="center" wrapText="1"/>
    </xf>
    <xf numFmtId="0" fontId="21" fillId="0" borderId="2" xfId="63" applyFont="1" applyFill="1" applyBorder="1" applyAlignment="1">
      <alignment horizontal="center" vertical="center"/>
    </xf>
    <xf numFmtId="180" fontId="21" fillId="0" borderId="2" xfId="63" applyNumberFormat="1" applyFont="1" applyFill="1" applyBorder="1" applyAlignment="1">
      <alignment horizontal="center" vertical="center"/>
    </xf>
    <xf numFmtId="0" fontId="21" fillId="0" borderId="2" xfId="63" applyFont="1" applyFill="1" applyBorder="1" applyAlignment="1">
      <alignment horizontal="left" vertical="center"/>
    </xf>
    <xf numFmtId="49" fontId="23" fillId="0" borderId="2" xfId="0" applyNumberFormat="1" applyFont="1" applyFill="1" applyBorder="1" applyAlignment="1">
      <alignment horizontal="left" vertical="center"/>
    </xf>
    <xf numFmtId="180" fontId="23" fillId="0" borderId="2" xfId="63" applyNumberFormat="1" applyFont="1" applyFill="1" applyBorder="1" applyAlignment="1">
      <alignment horizontal="center" vertical="center"/>
    </xf>
    <xf numFmtId="49" fontId="23"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xf>
    <xf numFmtId="49" fontId="46" fillId="0" borderId="2"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49" fontId="47" fillId="0" borderId="2" xfId="0" applyNumberFormat="1" applyFont="1" applyFill="1" applyBorder="1" applyAlignment="1">
      <alignment horizontal="left" vertical="center"/>
    </xf>
    <xf numFmtId="49" fontId="1" fillId="0" borderId="2" xfId="0" applyNumberFormat="1" applyFont="1" applyFill="1" applyBorder="1" applyAlignment="1">
      <alignment vertical="center"/>
    </xf>
    <xf numFmtId="49" fontId="47" fillId="0" borderId="2" xfId="0" applyNumberFormat="1" applyFont="1" applyFill="1" applyBorder="1" applyAlignment="1">
      <alignment vertical="center"/>
    </xf>
    <xf numFmtId="183" fontId="23" fillId="0" borderId="2" xfId="63" applyNumberFormat="1" applyFont="1" applyFill="1" applyBorder="1" applyAlignment="1">
      <alignment horizontal="center" vertical="center"/>
    </xf>
    <xf numFmtId="49" fontId="23" fillId="0" borderId="2" xfId="0" applyNumberFormat="1" applyFont="1" applyFill="1" applyBorder="1" applyAlignment="1">
      <alignment horizontal="left" vertical="center" indent="3"/>
    </xf>
    <xf numFmtId="0" fontId="1" fillId="0" borderId="2" xfId="0" applyFont="1" applyFill="1" applyBorder="1" applyAlignment="1">
      <alignment horizontal="left" vertical="center" indent="3"/>
    </xf>
    <xf numFmtId="0" fontId="17" fillId="0" borderId="0" xfId="72" applyFill="1"/>
    <xf numFmtId="0" fontId="17" fillId="0" borderId="0" xfId="72" applyFont="1" applyFill="1"/>
    <xf numFmtId="0" fontId="26" fillId="0" borderId="0" xfId="72" applyFont="1" applyFill="1" applyAlignment="1">
      <alignment horizontal="center" vertical="center"/>
    </xf>
    <xf numFmtId="0" fontId="8" fillId="0" borderId="0" xfId="72" applyFont="1" applyFill="1" applyAlignment="1">
      <alignment horizontal="center" vertical="center"/>
    </xf>
    <xf numFmtId="0" fontId="48" fillId="0" borderId="0" xfId="72" applyFont="1" applyFill="1" applyAlignment="1">
      <alignment horizontal="center" vertical="center"/>
    </xf>
    <xf numFmtId="0" fontId="49" fillId="0" borderId="0" xfId="72" applyFont="1" applyFill="1" applyAlignment="1">
      <alignment horizontal="center" vertical="center"/>
    </xf>
    <xf numFmtId="0" fontId="48" fillId="0" borderId="0" xfId="72" applyFont="1" applyFill="1"/>
    <xf numFmtId="0" fontId="17" fillId="0" borderId="0" xfId="72" applyFill="1" applyBorder="1"/>
    <xf numFmtId="0" fontId="0" fillId="0" borderId="9"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50" fillId="0" borderId="0" xfId="75" applyFont="1" applyFill="1" applyBorder="1" applyAlignment="1" applyProtection="1">
      <alignment horizontal="center" vertical="center" wrapText="1"/>
      <protection locked="0"/>
    </xf>
    <xf numFmtId="0" fontId="7" fillId="0" borderId="1" xfId="65" applyFont="1" applyFill="1" applyBorder="1" applyAlignment="1">
      <alignment horizontal="right" vertical="center" wrapText="1"/>
    </xf>
    <xf numFmtId="0" fontId="12" fillId="0" borderId="2" xfId="91" applyNumberFormat="1" applyFont="1" applyFill="1" applyBorder="1" applyAlignment="1" applyProtection="1">
      <alignment horizontal="center" vertical="center" wrapText="1"/>
      <protection locked="0"/>
    </xf>
    <xf numFmtId="0" fontId="6" fillId="0" borderId="17" xfId="91" applyNumberFormat="1" applyFont="1" applyFill="1" applyBorder="1" applyAlignment="1" applyProtection="1">
      <alignment horizontal="center" vertical="center" wrapText="1"/>
      <protection locked="0"/>
    </xf>
    <xf numFmtId="0" fontId="6" fillId="0" borderId="19" xfId="91" applyNumberFormat="1" applyFont="1" applyFill="1" applyBorder="1" applyAlignment="1" applyProtection="1">
      <alignment horizontal="center" vertical="center" wrapText="1"/>
      <protection locked="0"/>
    </xf>
    <xf numFmtId="180" fontId="11" fillId="0" borderId="2" xfId="0" applyNumberFormat="1" applyFont="1" applyFill="1" applyBorder="1" applyAlignment="1">
      <alignment vertical="center" wrapText="1"/>
    </xf>
    <xf numFmtId="49" fontId="6" fillId="0" borderId="2" xfId="0" applyNumberFormat="1" applyFont="1" applyFill="1" applyBorder="1" applyAlignment="1">
      <alignment horizontal="center" vertical="center"/>
    </xf>
    <xf numFmtId="0" fontId="39" fillId="0" borderId="2" xfId="63" applyFont="1" applyFill="1" applyBorder="1" applyAlignment="1">
      <alignment horizontal="left" vertical="center"/>
    </xf>
    <xf numFmtId="180" fontId="11" fillId="0" borderId="2" xfId="0" applyNumberFormat="1" applyFont="1" applyFill="1" applyBorder="1" applyAlignment="1" applyProtection="1">
      <alignment vertical="center" wrapText="1"/>
    </xf>
    <xf numFmtId="0" fontId="0" fillId="0" borderId="2" xfId="0" applyFont="1" applyFill="1" applyBorder="1" applyAlignment="1">
      <alignment horizontal="center" vertical="center"/>
    </xf>
    <xf numFmtId="0" fontId="7" fillId="0" borderId="2" xfId="63" applyFont="1" applyFill="1" applyBorder="1" applyAlignment="1">
      <alignment horizontal="left" vertical="center"/>
    </xf>
    <xf numFmtId="0" fontId="9" fillId="0" borderId="2" xfId="63" applyFont="1" applyFill="1" applyBorder="1" applyAlignment="1">
      <alignment horizontal="left" vertical="center"/>
    </xf>
    <xf numFmtId="180" fontId="11" fillId="0" borderId="2" xfId="0" applyNumberFormat="1" applyFont="1" applyFill="1" applyBorder="1" applyAlignment="1">
      <alignment horizontal="right" vertical="center"/>
    </xf>
    <xf numFmtId="0" fontId="11" fillId="0" borderId="2" xfId="0" applyFont="1" applyFill="1" applyBorder="1" applyAlignment="1">
      <alignment horizontal="right" vertical="center"/>
    </xf>
    <xf numFmtId="0" fontId="6" fillId="0" borderId="2" xfId="63" applyFont="1" applyFill="1" applyBorder="1" applyAlignment="1">
      <alignment horizontal="left" vertical="center"/>
    </xf>
    <xf numFmtId="0" fontId="51" fillId="0" borderId="2" xfId="0" applyFont="1" applyFill="1" applyBorder="1" applyAlignment="1">
      <alignment horizontal="center" vertical="center"/>
    </xf>
    <xf numFmtId="0" fontId="11" fillId="0" borderId="2" xfId="72" applyFont="1" applyFill="1" applyBorder="1"/>
    <xf numFmtId="0" fontId="7" fillId="0" borderId="2" xfId="63" applyFont="1" applyFill="1" applyBorder="1" applyAlignment="1">
      <alignment horizontal="left" vertical="center" wrapText="1"/>
    </xf>
    <xf numFmtId="0" fontId="6" fillId="0" borderId="2" xfId="63" applyFont="1" applyFill="1" applyBorder="1" applyAlignment="1">
      <alignment horizontal="left" vertical="center" wrapText="1"/>
    </xf>
    <xf numFmtId="0" fontId="52" fillId="0" borderId="0" xfId="0" applyFont="1" applyFill="1" applyAlignment="1">
      <alignment horizontal="center" vertical="center"/>
    </xf>
    <xf numFmtId="0" fontId="53" fillId="0" borderId="0" xfId="0" applyFont="1" applyFill="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7" fillId="0" borderId="0" xfId="0" applyNumberFormat="1" applyFont="1" applyFill="1" applyBorder="1" applyAlignment="1" applyProtection="1">
      <alignment horizontal="left" vertical="center" wrapText="1"/>
      <protection locked="0"/>
    </xf>
    <xf numFmtId="0" fontId="16" fillId="0" borderId="0" xfId="70" applyFont="1" applyFill="1" applyBorder="1" applyAlignment="1">
      <alignment horizontal="left" vertical="center" wrapText="1"/>
    </xf>
    <xf numFmtId="0" fontId="1" fillId="0" borderId="0" xfId="70" applyNumberFormat="1" applyFont="1" applyFill="1" applyBorder="1" applyAlignment="1">
      <alignment horizontal="center" vertical="center" wrapText="1"/>
    </xf>
    <xf numFmtId="0" fontId="29" fillId="0" borderId="0" xfId="7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0" xfId="0" applyNumberFormat="1" applyFont="1" applyFill="1" applyBorder="1" applyAlignment="1">
      <alignment horizontal="center" vertical="center" wrapText="1"/>
    </xf>
    <xf numFmtId="0" fontId="11" fillId="0" borderId="0" xfId="70" applyFont="1" applyFill="1" applyBorder="1" applyAlignment="1">
      <alignment horizontal="left" vertical="center" wrapText="1"/>
    </xf>
    <xf numFmtId="0" fontId="7" fillId="0" borderId="0" xfId="70" applyNumberFormat="1" applyFont="1" applyFill="1" applyBorder="1" applyAlignment="1">
      <alignment horizontal="right" vertical="center" wrapText="1"/>
    </xf>
    <xf numFmtId="0" fontId="8" fillId="0" borderId="2" xfId="70" applyFont="1" applyFill="1" applyBorder="1" applyAlignment="1">
      <alignment horizontal="center" vertical="center" wrapText="1"/>
    </xf>
    <xf numFmtId="0" fontId="8" fillId="0" borderId="2" xfId="70" applyNumberFormat="1" applyFont="1" applyFill="1" applyBorder="1" applyAlignment="1">
      <alignment horizontal="center" vertical="center" wrapText="1"/>
    </xf>
    <xf numFmtId="0" fontId="26" fillId="0" borderId="17" xfId="0" applyNumberFormat="1" applyFont="1" applyFill="1" applyBorder="1" applyAlignment="1" applyProtection="1">
      <alignment horizontal="center" vertical="center"/>
    </xf>
    <xf numFmtId="0" fontId="26" fillId="0" borderId="19" xfId="0" applyNumberFormat="1" applyFont="1" applyFill="1" applyBorder="1" applyAlignment="1" applyProtection="1">
      <alignment horizontal="center" vertical="center"/>
    </xf>
    <xf numFmtId="180" fontId="8" fillId="0" borderId="2" xfId="7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left" vertical="center"/>
    </xf>
    <xf numFmtId="0" fontId="26" fillId="0" borderId="2" xfId="0" applyNumberFormat="1" applyFont="1" applyFill="1" applyBorder="1" applyAlignment="1" applyProtection="1">
      <alignment horizontal="left" vertical="center"/>
    </xf>
    <xf numFmtId="0" fontId="11" fillId="0" borderId="0" xfId="0" applyFont="1" applyFill="1" applyBorder="1" applyAlignment="1">
      <alignment horizontal="left" vertical="center"/>
    </xf>
    <xf numFmtId="0" fontId="32" fillId="0" borderId="0" xfId="20" applyFont="1" applyFill="1" applyAlignment="1">
      <alignment vertical="center" wrapText="1"/>
    </xf>
    <xf numFmtId="0" fontId="11" fillId="0" borderId="0" xfId="20" applyFont="1" applyFill="1" applyAlignment="1">
      <alignment wrapText="1"/>
    </xf>
    <xf numFmtId="0" fontId="26" fillId="0" borderId="0" xfId="20" applyFont="1" applyFill="1" applyAlignment="1">
      <alignment horizontal="center" vertical="center" wrapText="1"/>
    </xf>
    <xf numFmtId="0" fontId="11" fillId="0" borderId="0" xfId="20" applyFont="1" applyFill="1" applyAlignment="1">
      <alignment vertical="center" wrapText="1"/>
    </xf>
    <xf numFmtId="0" fontId="26" fillId="0" borderId="0" xfId="20" applyFont="1" applyFill="1" applyAlignment="1">
      <alignment horizontal="left" vertical="center" wrapText="1"/>
    </xf>
    <xf numFmtId="0" fontId="11" fillId="0" borderId="0" xfId="20" applyFont="1" applyFill="1" applyAlignment="1">
      <alignment horizontal="left" vertical="center" wrapText="1"/>
    </xf>
    <xf numFmtId="0" fontId="26" fillId="0" borderId="0" xfId="20" applyFont="1" applyFill="1" applyAlignment="1">
      <alignment vertical="center" wrapText="1"/>
    </xf>
    <xf numFmtId="0" fontId="1" fillId="0" borderId="0" xfId="20" applyFont="1" applyFill="1" applyAlignment="1">
      <alignment vertical="center" wrapText="1"/>
    </xf>
    <xf numFmtId="0" fontId="1" fillId="0" borderId="0" xfId="20" applyFont="1" applyFill="1" applyAlignment="1">
      <alignment horizontal="right" vertical="center" wrapText="1"/>
    </xf>
    <xf numFmtId="0" fontId="7" fillId="0" borderId="0" xfId="20" applyFont="1" applyFill="1" applyAlignment="1">
      <alignment horizontal="left" vertical="center" wrapText="1"/>
    </xf>
    <xf numFmtId="0" fontId="1" fillId="0" borderId="0" xfId="20" applyFont="1" applyFill="1" applyAlignment="1">
      <alignment horizontal="center" vertical="center" wrapText="1"/>
    </xf>
    <xf numFmtId="3" fontId="29" fillId="0" borderId="0" xfId="0" applyNumberFormat="1" applyFont="1" applyFill="1" applyAlignment="1">
      <alignment horizontal="center" vertical="center" wrapText="1"/>
    </xf>
    <xf numFmtId="0" fontId="11" fillId="0" borderId="0" xfId="20" applyFont="1" applyFill="1" applyAlignment="1">
      <alignment horizontal="center" vertical="center" wrapText="1"/>
    </xf>
    <xf numFmtId="0" fontId="8" fillId="0" borderId="1" xfId="20" applyFont="1" applyFill="1" applyBorder="1" applyAlignment="1">
      <alignment horizontal="right" vertical="center" wrapText="1"/>
    </xf>
    <xf numFmtId="0" fontId="53" fillId="0" borderId="1" xfId="0" applyFont="1" applyFill="1" applyBorder="1" applyAlignment="1">
      <alignment horizontal="right" vertical="center" wrapText="1"/>
    </xf>
    <xf numFmtId="0" fontId="8" fillId="0" borderId="3"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79" applyNumberFormat="1" applyFont="1" applyFill="1" applyBorder="1" applyAlignment="1">
      <alignment horizontal="center" vertical="center" wrapText="1"/>
    </xf>
    <xf numFmtId="0" fontId="1" fillId="0" borderId="2" xfId="2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2" xfId="20" applyNumberFormat="1" applyFont="1" applyFill="1" applyBorder="1" applyAlignment="1">
      <alignment horizontal="center" vertical="center" wrapText="1"/>
    </xf>
    <xf numFmtId="178" fontId="1" fillId="0" borderId="2" xfId="2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20" applyFont="1" applyFill="1" applyBorder="1" applyAlignment="1" applyProtection="1">
      <alignment vertical="center" wrapText="1"/>
      <protection locked="0"/>
    </xf>
    <xf numFmtId="0" fontId="8" fillId="0" borderId="2" xfId="78" applyNumberFormat="1" applyFont="1" applyFill="1" applyBorder="1" applyAlignment="1">
      <alignment horizontal="center" vertical="center" wrapText="1"/>
    </xf>
    <xf numFmtId="0" fontId="8" fillId="0" borderId="2" xfId="20" applyNumberFormat="1" applyFont="1" applyFill="1" applyBorder="1" applyAlignment="1">
      <alignment horizontal="center" vertical="center" wrapText="1"/>
    </xf>
    <xf numFmtId="178" fontId="8" fillId="0" borderId="2" xfId="20" applyNumberFormat="1" applyFont="1" applyFill="1" applyBorder="1" applyAlignment="1">
      <alignment horizontal="center" vertical="center" wrapText="1"/>
    </xf>
    <xf numFmtId="0" fontId="8" fillId="0" borderId="2" xfId="0" applyNumberFormat="1" applyFont="1" applyFill="1" applyBorder="1" applyAlignment="1" applyProtection="1">
      <alignment horizontal="left" vertical="center" wrapText="1" shrinkToFit="1"/>
      <protection locked="0"/>
    </xf>
    <xf numFmtId="0" fontId="1" fillId="0" borderId="2" xfId="0" applyNumberFormat="1" applyFont="1" applyFill="1" applyBorder="1" applyAlignment="1" applyProtection="1">
      <alignment horizontal="left" vertical="center" wrapText="1" shrinkToFit="1"/>
      <protection locked="0"/>
    </xf>
    <xf numFmtId="0" fontId="8" fillId="0" borderId="2" xfId="0" applyNumberFormat="1" applyFont="1" applyFill="1" applyBorder="1" applyAlignment="1" applyProtection="1">
      <alignment horizontal="center" vertical="center" wrapText="1" shrinkToFit="1"/>
      <protection locked="0"/>
    </xf>
    <xf numFmtId="0" fontId="11" fillId="0" borderId="0" xfId="20" applyFont="1" applyFill="1" applyAlignment="1">
      <alignment horizontal="right" vertical="center" wrapText="1"/>
    </xf>
    <xf numFmtId="0" fontId="55"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78" fontId="7" fillId="0" borderId="0" xfId="0" applyNumberFormat="1" applyFont="1" applyFill="1" applyBorder="1" applyAlignment="1" applyProtection="1">
      <alignment horizontal="center" vertical="center" wrapText="1"/>
      <protection locked="0"/>
    </xf>
    <xf numFmtId="3" fontId="29" fillId="0" borderId="0" xfId="0" applyNumberFormat="1"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178" fontId="8" fillId="0" borderId="0" xfId="0" applyNumberFormat="1" applyFont="1" applyFill="1" applyBorder="1" applyAlignment="1" applyProtection="1">
      <alignment horizontal="center" vertical="center"/>
      <protection locked="0"/>
    </xf>
    <xf numFmtId="0" fontId="8" fillId="0" borderId="2" xfId="20" applyFont="1" applyFill="1" applyBorder="1" applyAlignment="1">
      <alignment vertical="center" wrapText="1"/>
    </xf>
    <xf numFmtId="0" fontId="8" fillId="0" borderId="2" xfId="20" applyFont="1" applyFill="1" applyBorder="1" applyAlignment="1">
      <alignment horizontal="center" vertical="center" wrapText="1"/>
    </xf>
    <xf numFmtId="180" fontId="8" fillId="0" borderId="2" xfId="20" applyNumberFormat="1" applyFont="1" applyFill="1" applyBorder="1" applyAlignment="1">
      <alignment horizontal="center" vertical="center" wrapText="1"/>
    </xf>
    <xf numFmtId="0" fontId="1" fillId="0" borderId="2" xfId="20" applyFont="1" applyFill="1" applyBorder="1" applyAlignment="1">
      <alignment vertical="center" wrapText="1"/>
    </xf>
    <xf numFmtId="1" fontId="7" fillId="0" borderId="2"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xf>
    <xf numFmtId="178" fontId="7" fillId="0" borderId="2" xfId="20" applyNumberFormat="1" applyFont="1" applyFill="1" applyBorder="1" applyAlignment="1">
      <alignment horizontal="center" vertical="center" wrapText="1"/>
    </xf>
    <xf numFmtId="0" fontId="7" fillId="0" borderId="2" xfId="0" applyFont="1" applyBorder="1" applyAlignment="1">
      <alignment horizontal="center" vertical="center"/>
    </xf>
    <xf numFmtId="1" fontId="1" fillId="0" borderId="2" xfId="0" applyNumberFormat="1" applyFont="1" applyFill="1" applyBorder="1" applyAlignment="1" applyProtection="1">
      <alignment horizontal="left" vertical="center" wrapText="1"/>
      <protection locked="0"/>
    </xf>
    <xf numFmtId="1" fontId="1" fillId="0" borderId="2" xfId="0" applyNumberFormat="1" applyFont="1" applyFill="1" applyBorder="1" applyAlignment="1" applyProtection="1">
      <alignment horizontal="left" vertical="center" shrinkToFit="1"/>
      <protection locked="0"/>
    </xf>
    <xf numFmtId="1"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left" vertical="center"/>
      <protection locked="0"/>
    </xf>
    <xf numFmtId="180" fontId="1"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protection locked="0"/>
    </xf>
    <xf numFmtId="0" fontId="7" fillId="0" borderId="2" xfId="0" applyFont="1" applyFill="1" applyBorder="1" applyAlignment="1">
      <alignment horizontal="center"/>
    </xf>
    <xf numFmtId="180" fontId="11" fillId="0" borderId="0" xfId="0" applyNumberFormat="1" applyFont="1" applyFill="1" applyBorder="1" applyAlignment="1" applyProtection="1">
      <alignment vertical="center" wrapText="1"/>
      <protection locked="0"/>
    </xf>
    <xf numFmtId="3" fontId="8" fillId="0" borderId="2"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right" vertical="center" wrapText="1"/>
    </xf>
    <xf numFmtId="0" fontId="56" fillId="0" borderId="1" xfId="0" applyFont="1" applyFill="1" applyBorder="1" applyAlignment="1">
      <alignment horizontal="right" vertical="center" wrapText="1"/>
    </xf>
    <xf numFmtId="177" fontId="8" fillId="0" borderId="2" xfId="79" applyNumberFormat="1" applyFont="1" applyFill="1" applyBorder="1" applyAlignment="1">
      <alignment horizontal="center" vertical="center" wrapText="1"/>
    </xf>
    <xf numFmtId="0" fontId="7" fillId="2" borderId="2" xfId="0" applyNumberFormat="1" applyFont="1" applyFill="1" applyBorder="1" applyAlignment="1" applyProtection="1">
      <alignment horizontal="center" vertical="center"/>
    </xf>
    <xf numFmtId="181" fontId="1" fillId="0" borderId="2" xfId="20" applyNumberFormat="1" applyFont="1" applyFill="1" applyBorder="1" applyAlignment="1">
      <alignment horizontal="center" vertical="center" wrapText="1"/>
    </xf>
    <xf numFmtId="0" fontId="1" fillId="0" borderId="2" xfId="20" applyFont="1" applyFill="1" applyBorder="1" applyAlignment="1">
      <alignment horizontal="center" vertical="center" wrapText="1"/>
    </xf>
    <xf numFmtId="0" fontId="8" fillId="0" borderId="2" xfId="78" applyFont="1" applyFill="1" applyBorder="1" applyAlignment="1">
      <alignment horizontal="center" vertical="center" wrapText="1"/>
    </xf>
    <xf numFmtId="181" fontId="8" fillId="0" borderId="2" xfId="20" applyNumberFormat="1" applyFont="1" applyFill="1" applyBorder="1" applyAlignment="1">
      <alignment horizontal="center" vertical="center" wrapText="1"/>
    </xf>
    <xf numFmtId="1" fontId="1" fillId="0" borderId="2" xfId="0" applyNumberFormat="1" applyFont="1" applyFill="1" applyBorder="1" applyAlignment="1" applyProtection="1">
      <alignment vertical="center" shrinkToFit="1"/>
      <protection locked="0"/>
    </xf>
    <xf numFmtId="0" fontId="7" fillId="2" borderId="2" xfId="0" applyNumberFormat="1" applyFont="1" applyFill="1" applyBorder="1" applyAlignment="1" applyProtection="1">
      <alignment horizontal="center" vertical="center" wrapText="1"/>
      <protection locked="0"/>
    </xf>
    <xf numFmtId="1" fontId="7" fillId="2" borderId="2" xfId="0" applyNumberFormat="1" applyFont="1" applyFill="1" applyBorder="1" applyAlignment="1" applyProtection="1">
      <alignment horizontal="center" vertical="center"/>
      <protection locked="0"/>
    </xf>
    <xf numFmtId="1" fontId="1" fillId="0" borderId="2" xfId="0" applyNumberFormat="1" applyFont="1" applyFill="1" applyBorder="1" applyAlignment="1" applyProtection="1">
      <alignment vertical="center"/>
      <protection locked="0"/>
    </xf>
    <xf numFmtId="0" fontId="1" fillId="0" borderId="2" xfId="0" applyNumberFormat="1" applyFont="1" applyFill="1" applyBorder="1" applyAlignment="1" applyProtection="1">
      <alignment horizontal="center" vertical="center"/>
      <protection locked="0"/>
    </xf>
    <xf numFmtId="3" fontId="8" fillId="0" borderId="2" xfId="0" applyNumberFormat="1" applyFont="1" applyFill="1" applyBorder="1" applyAlignment="1" applyProtection="1">
      <alignment horizontal="center" vertical="center" shrinkToFit="1"/>
      <protection locked="0"/>
    </xf>
    <xf numFmtId="0" fontId="7" fillId="0" borderId="0" xfId="0" applyFont="1" applyFill="1" applyAlignment="1">
      <alignment horizontal="right" vertical="center" wrapText="1"/>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181" fontId="6"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181" fontId="7"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57" fillId="2"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center" wrapText="1"/>
      <protection locked="0"/>
    </xf>
    <xf numFmtId="1" fontId="8" fillId="0" borderId="2" xfId="20" applyNumberFormat="1" applyFont="1" applyFill="1" applyBorder="1" applyAlignment="1">
      <alignment horizontal="center" vertical="center" wrapText="1"/>
    </xf>
    <xf numFmtId="0" fontId="1" fillId="0" borderId="2" xfId="0" applyFont="1" applyFill="1" applyBorder="1" applyAlignment="1" applyProtection="1">
      <alignment vertical="center" wrapText="1"/>
      <protection locked="0"/>
    </xf>
    <xf numFmtId="3" fontId="7" fillId="2" borderId="2" xfId="0" applyNumberFormat="1" applyFont="1" applyFill="1" applyBorder="1" applyAlignment="1" applyProtection="1">
      <alignment horizontal="center" vertical="center"/>
      <protection locked="0"/>
    </xf>
    <xf numFmtId="0" fontId="7" fillId="2" borderId="2" xfId="0" applyNumberFormat="1" applyFont="1" applyFill="1" applyBorder="1" applyAlignment="1" applyProtection="1">
      <alignment horizontal="center" vertical="center"/>
      <protection locked="0"/>
    </xf>
    <xf numFmtId="0" fontId="41" fillId="0" borderId="0" xfId="0" applyFont="1"/>
    <xf numFmtId="0" fontId="41"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60" fillId="0" borderId="0" xfId="0" applyFont="1" applyAlignment="1">
      <alignment horizontal="center" vertical="center"/>
    </xf>
    <xf numFmtId="0" fontId="6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60" fillId="0" borderId="0" xfId="0" applyFont="1" applyAlignment="1">
      <alignment horizontal="left" vertical="center" wrapText="1"/>
    </xf>
    <xf numFmtId="0" fontId="61" fillId="0" borderId="0" xfId="0" applyFont="1" applyAlignment="1">
      <alignment horizontal="center" vertical="center"/>
    </xf>
    <xf numFmtId="0" fontId="62" fillId="0" borderId="0" xfId="0" applyFont="1" applyAlignment="1">
      <alignment horizontal="center" vertical="center" wrapText="1"/>
    </xf>
    <xf numFmtId="0" fontId="63" fillId="0" borderId="0" xfId="0" applyFont="1" applyAlignment="1">
      <alignment horizontal="center" vertical="center"/>
    </xf>
    <xf numFmtId="0" fontId="64" fillId="0" borderId="0" xfId="0" applyFont="1" applyAlignment="1">
      <alignment horizontal="center" vertical="center"/>
    </xf>
    <xf numFmtId="0" fontId="65" fillId="0" borderId="0" xfId="0" applyFont="1" applyAlignment="1">
      <alignment horizontal="justify"/>
    </xf>
    <xf numFmtId="0" fontId="1" fillId="0" borderId="0" xfId="86"/>
    <xf numFmtId="0" fontId="17" fillId="0" borderId="0" xfId="96"/>
    <xf numFmtId="49" fontId="1" fillId="0" borderId="0" xfId="86" applyNumberFormat="1"/>
    <xf numFmtId="49" fontId="60" fillId="0" borderId="0" xfId="86" applyNumberFormat="1" applyFont="1"/>
  </cellXfs>
  <cellStyles count="97">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12 2 2"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常规 104 3" xfId="23"/>
    <cellStyle name="百分比 2 2" xfId="24"/>
    <cellStyle name="标题 1" xfId="25" builtinId="16"/>
    <cellStyle name="标题 2" xfId="26" builtinId="17"/>
    <cellStyle name="60% - 强调文字颜色 1" xfId="27" builtinId="32"/>
    <cellStyle name="标题 3" xfId="28" builtinId="18"/>
    <cellStyle name="60% - 强调文字颜色 4" xfId="29" builtinId="44"/>
    <cellStyle name="常规 112 3 2" xfId="30"/>
    <cellStyle name="输出" xfId="31" builtinId="21"/>
    <cellStyle name="计算" xfId="32" builtinId="22"/>
    <cellStyle name="常规 104" xfId="33"/>
    <cellStyle name="检查单元格" xfId="34" builtinId="23"/>
    <cellStyle name="链接单元格" xfId="35" builtinId="24"/>
    <cellStyle name="常规_表18 3" xfId="36"/>
    <cellStyle name="20% - 强调文字颜色 6" xfId="37" builtinId="50"/>
    <cellStyle name="强调文字颜色 2" xfId="38" builtinId="33"/>
    <cellStyle name="汇总" xfId="39" builtinId="25"/>
    <cellStyle name="常规 107 2" xfId="40"/>
    <cellStyle name="好" xfId="41" builtinId="26"/>
    <cellStyle name="常规 104 2 2 2" xfId="42"/>
    <cellStyle name="适中" xfId="43" builtinId="28"/>
    <cellStyle name="20% - 强调文字颜色 5" xfId="44" builtinId="46"/>
    <cellStyle name="强调文字颜色 1" xfId="45" builtinId="29"/>
    <cellStyle name="20% - 强调文字颜色 1" xfId="46" builtinId="30"/>
    <cellStyle name="常规 107" xfId="47"/>
    <cellStyle name="40% - 强调文字颜色 1" xfId="48" builtinId="31"/>
    <cellStyle name="20% - 强调文字颜色 2" xfId="49" builtinId="34"/>
    <cellStyle name="常规 104 2 2" xfId="50"/>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60% - 强调文字颜色 6" xfId="61" builtinId="52"/>
    <cellStyle name="常规 10 2 3" xfId="62"/>
    <cellStyle name="常规 10 3 2" xfId="63"/>
    <cellStyle name="常规 100" xfId="64"/>
    <cellStyle name="常规 104 2" xfId="65"/>
    <cellStyle name="常规 11 3 2" xfId="66"/>
    <cellStyle name="常规 12" xfId="67"/>
    <cellStyle name="常规 2" xfId="68"/>
    <cellStyle name="常规 2 2" xfId="69"/>
    <cellStyle name="常规 3" xfId="70"/>
    <cellStyle name="常规 4" xfId="71"/>
    <cellStyle name="常规 5" xfId="72"/>
    <cellStyle name="常规 6 2" xfId="73"/>
    <cellStyle name="常规_11月小本" xfId="74"/>
    <cellStyle name="常规_11月小本 2" xfId="75"/>
    <cellStyle name="常规_11月小本 2 2" xfId="76"/>
    <cellStyle name="常规_11月小本 3" xfId="77"/>
    <cellStyle name="常规_2009年初两会支出调整后（国库处）" xfId="78"/>
    <cellStyle name="常规_2009年初两会支出调整后（国库处） 2" xfId="79"/>
    <cellStyle name="常规_2011年省级财政预算表（1-7表20110327，魏守磊） 2" xfId="80"/>
    <cellStyle name="常规_2012年国有资本经营预算报表（只含山东省本级报省人代会审议2）" xfId="81"/>
    <cellStyle name="常规_2012年国有资本经营预算报表（只含山东省本级报省人代会审议2） 2" xfId="82"/>
    <cellStyle name="常规_2012年国有资本经营预算报表（只含山东省本级报省人代会审议2） 3" xfId="83"/>
    <cellStyle name="常规_2015年国资预算表（报预算处2）" xfId="84"/>
    <cellStyle name="常规_3绩效目标申报表(附1-1)" xfId="85"/>
    <cellStyle name="常规_norma1" xfId="86"/>
    <cellStyle name="常规_表18 2" xfId="87"/>
    <cellStyle name="常规_表262014年山东省社会保险基金预算收支草案表（1月3日）" xfId="88"/>
    <cellStyle name="常规_表262014年山东省社会保险基金预算收支草案表（1月3日） 2" xfId="89"/>
    <cellStyle name="常规_各市及省级预算外年终数据(2008年1月1日) 2" xfId="90"/>
    <cellStyle name="常规_人代会表(0107填报） 2" xfId="91"/>
    <cellStyle name="常规_社保处（2015年社会保险基金预算）(2)" xfId="92"/>
    <cellStyle name="常规_市县组部分" xfId="93"/>
    <cellStyle name="常规_市直3-6" xfId="94"/>
    <cellStyle name="千位分隔[0] 2 2" xfId="95"/>
    <cellStyle name="样式 1" xfId="96"/>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2" Type="http://schemas.openxmlformats.org/officeDocument/2006/relationships/sharedStrings" Target="sharedStrings.xml"/><Relationship Id="rId51" Type="http://schemas.openxmlformats.org/officeDocument/2006/relationships/styles" Target="styles.xml"/><Relationship Id="rId50" Type="http://schemas.openxmlformats.org/officeDocument/2006/relationships/theme" Target="theme/theme1.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16384"/>
    </sheetView>
  </sheetViews>
  <sheetFormatPr defaultColWidth="10.3333333333333" defaultRowHeight="14.25" outlineLevelCol="2"/>
  <cols>
    <col min="1" max="1" width="22" style="687" hidden="1" customWidth="1"/>
    <col min="2" max="2" width="7.55238095238095" style="688" customWidth="1"/>
    <col min="3" max="3" width="36.4380952380952" style="689" hidden="1" customWidth="1"/>
    <col min="4" max="6" width="10.3333333333333" style="687" hidden="1" customWidth="1"/>
    <col min="7" max="256" width="10.3333333333333" style="687"/>
  </cols>
  <sheetData>
    <row r="1" spans="2:3">
      <c r="B1" s="688" t="s">
        <v>0</v>
      </c>
      <c r="C1" s="689" t="s">
        <v>1</v>
      </c>
    </row>
    <row r="2" spans="2:3">
      <c r="B2" s="688" t="s">
        <v>2</v>
      </c>
      <c r="C2" s="689" t="s">
        <v>3</v>
      </c>
    </row>
    <row r="3" ht="15.75" spans="2:3">
      <c r="B3" s="688" t="s">
        <v>2</v>
      </c>
      <c r="C3" s="690" t="s">
        <v>4</v>
      </c>
    </row>
    <row r="4" spans="2:3">
      <c r="B4" s="688" t="s">
        <v>2</v>
      </c>
      <c r="C4" s="689" t="s">
        <v>5</v>
      </c>
    </row>
    <row r="5" spans="2:3">
      <c r="B5" s="688" t="s">
        <v>2</v>
      </c>
      <c r="C5" s="689" t="s">
        <v>6</v>
      </c>
    </row>
    <row r="6" spans="2:3">
      <c r="B6" s="688" t="s">
        <v>2</v>
      </c>
      <c r="C6" s="689" t="s">
        <v>7</v>
      </c>
    </row>
    <row r="7" spans="2:3">
      <c r="B7" s="688" t="s">
        <v>2</v>
      </c>
      <c r="C7" s="689" t="s">
        <v>8</v>
      </c>
    </row>
    <row r="8" spans="2:3">
      <c r="B8" s="688" t="s">
        <v>2</v>
      </c>
      <c r="C8" s="689" t="s">
        <v>9</v>
      </c>
    </row>
    <row r="9" spans="2:3">
      <c r="B9" s="688" t="s">
        <v>2</v>
      </c>
      <c r="C9" s="689" t="s">
        <v>10</v>
      </c>
    </row>
    <row r="10" ht="15.75" spans="2:3">
      <c r="B10" s="688" t="s">
        <v>2</v>
      </c>
      <c r="C10" s="690" t="s">
        <v>11</v>
      </c>
    </row>
    <row r="11" ht="15.75" spans="2:3">
      <c r="B11" s="688" t="s">
        <v>2</v>
      </c>
      <c r="C11" s="690" t="s">
        <v>12</v>
      </c>
    </row>
    <row r="12" ht="15.75" spans="2:3">
      <c r="B12" s="688" t="s">
        <v>2</v>
      </c>
      <c r="C12" s="690" t="s">
        <v>13</v>
      </c>
    </row>
    <row r="13" spans="2:3">
      <c r="B13" s="688" t="s">
        <v>14</v>
      </c>
      <c r="C13" s="689" t="s">
        <v>15</v>
      </c>
    </row>
    <row r="14" ht="15.75" spans="2:3">
      <c r="B14" s="688" t="s">
        <v>16</v>
      </c>
      <c r="C14" s="690" t="s">
        <v>10</v>
      </c>
    </row>
    <row r="15" ht="15.75" spans="2:3">
      <c r="B15" s="688" t="s">
        <v>17</v>
      </c>
      <c r="C15" s="690" t="s">
        <v>18</v>
      </c>
    </row>
    <row r="16" ht="15.75" spans="2:3">
      <c r="B16" s="688" t="s">
        <v>19</v>
      </c>
      <c r="C16" s="690" t="s">
        <v>11</v>
      </c>
    </row>
    <row r="17" ht="15.75" spans="2:3">
      <c r="B17" s="688" t="s">
        <v>20</v>
      </c>
      <c r="C17" s="690" t="s">
        <v>21</v>
      </c>
    </row>
    <row r="18" ht="15.75" spans="2:3">
      <c r="B18" s="688" t="s">
        <v>22</v>
      </c>
      <c r="C18" s="690" t="s">
        <v>23</v>
      </c>
    </row>
    <row r="19" ht="15.75" spans="2:3">
      <c r="B19" s="688" t="s">
        <v>24</v>
      </c>
      <c r="C19" s="690" t="s">
        <v>10</v>
      </c>
    </row>
    <row r="20" ht="15.75" spans="2:3">
      <c r="B20" s="688" t="s">
        <v>25</v>
      </c>
      <c r="C20" s="690" t="s">
        <v>18</v>
      </c>
    </row>
    <row r="21" spans="2:3">
      <c r="B21" s="688" t="s">
        <v>26</v>
      </c>
      <c r="C21" s="689" t="s">
        <v>27</v>
      </c>
    </row>
    <row r="22" spans="2:3">
      <c r="B22" s="688" t="s">
        <v>28</v>
      </c>
      <c r="C22" s="689" t="s">
        <v>29</v>
      </c>
    </row>
    <row r="23" ht="15.75" spans="2:3">
      <c r="B23" s="688" t="s">
        <v>30</v>
      </c>
      <c r="C23" s="690" t="s">
        <v>31</v>
      </c>
    </row>
    <row r="24" ht="15.75" spans="2:3">
      <c r="B24" s="688" t="s">
        <v>32</v>
      </c>
      <c r="C24" s="690" t="s">
        <v>33</v>
      </c>
    </row>
    <row r="25" spans="2:3">
      <c r="B25" s="688" t="s">
        <v>34</v>
      </c>
      <c r="C25" s="689" t="s">
        <v>35</v>
      </c>
    </row>
    <row r="26" ht="15.75" spans="2:3">
      <c r="B26" s="688" t="s">
        <v>36</v>
      </c>
      <c r="C26" s="690" t="s">
        <v>37</v>
      </c>
    </row>
    <row r="27" ht="15.75" spans="2:3">
      <c r="B27" s="688" t="s">
        <v>38</v>
      </c>
      <c r="C27" s="690" t="s">
        <v>39</v>
      </c>
    </row>
    <row r="28" ht="15.75" spans="2:3">
      <c r="B28" s="688" t="s">
        <v>40</v>
      </c>
      <c r="C28" s="690" t="s">
        <v>41</v>
      </c>
    </row>
    <row r="29" ht="15.75" spans="2:3">
      <c r="B29" s="688" t="s">
        <v>42</v>
      </c>
      <c r="C29" s="690" t="s">
        <v>43</v>
      </c>
    </row>
    <row r="30" ht="15.75" spans="2:3">
      <c r="B30" s="688" t="s">
        <v>44</v>
      </c>
      <c r="C30" s="690" t="s">
        <v>45</v>
      </c>
    </row>
    <row r="31" ht="15.75" spans="2:3">
      <c r="B31" s="688" t="s">
        <v>46</v>
      </c>
      <c r="C31" s="690" t="s">
        <v>47</v>
      </c>
    </row>
    <row r="32" ht="15.75" spans="2:3">
      <c r="B32" s="688" t="s">
        <v>48</v>
      </c>
      <c r="C32" s="690" t="s">
        <v>49</v>
      </c>
    </row>
    <row r="33" ht="15.75" spans="2:3">
      <c r="B33" s="688" t="s">
        <v>50</v>
      </c>
      <c r="C33" s="690" t="s">
        <v>51</v>
      </c>
    </row>
    <row r="34" ht="15.75" spans="2:3">
      <c r="B34" s="688" t="s">
        <v>52</v>
      </c>
      <c r="C34" s="690" t="s">
        <v>53</v>
      </c>
    </row>
    <row r="35" spans="2:3">
      <c r="B35" s="688" t="s">
        <v>54</v>
      </c>
      <c r="C35" s="689" t="s">
        <v>18</v>
      </c>
    </row>
    <row r="36" ht="15.75" spans="2:3">
      <c r="B36" s="688" t="s">
        <v>55</v>
      </c>
      <c r="C36" s="690" t="s">
        <v>56</v>
      </c>
    </row>
    <row r="37" spans="2:3">
      <c r="B37" s="688" t="s">
        <v>57</v>
      </c>
      <c r="C37" s="689" t="s">
        <v>58</v>
      </c>
    </row>
    <row r="38" spans="2:3">
      <c r="B38" s="688" t="s">
        <v>59</v>
      </c>
      <c r="C38" s="689" t="s">
        <v>60</v>
      </c>
    </row>
    <row r="39" spans="2:3">
      <c r="B39" s="688" t="s">
        <v>61</v>
      </c>
      <c r="C39" s="689" t="s">
        <v>62</v>
      </c>
    </row>
    <row r="40" spans="2:3">
      <c r="B40" s="688" t="s">
        <v>63</v>
      </c>
      <c r="C40" s="689" t="s">
        <v>64</v>
      </c>
    </row>
    <row r="41" spans="2:3">
      <c r="B41" s="688" t="s">
        <v>65</v>
      </c>
      <c r="C41" s="689" t="s">
        <v>66</v>
      </c>
    </row>
    <row r="42" spans="2:3">
      <c r="B42" s="688" t="s">
        <v>67</v>
      </c>
      <c r="C42" s="689" t="s">
        <v>68</v>
      </c>
    </row>
    <row r="43" ht="15.75" spans="2:3">
      <c r="B43" s="688" t="s">
        <v>69</v>
      </c>
      <c r="C43" s="690" t="s">
        <v>70</v>
      </c>
    </row>
    <row r="44" ht="15.75" spans="2:3">
      <c r="B44" s="688" t="s">
        <v>71</v>
      </c>
      <c r="C44" s="690" t="s">
        <v>72</v>
      </c>
    </row>
    <row r="45" ht="15.75" spans="2:3">
      <c r="B45" s="688" t="s">
        <v>73</v>
      </c>
      <c r="C45" s="690" t="s">
        <v>74</v>
      </c>
    </row>
    <row r="46" spans="2:3">
      <c r="B46" s="688" t="s">
        <v>75</v>
      </c>
      <c r="C46" s="689" t="s">
        <v>76</v>
      </c>
    </row>
    <row r="47" spans="2:3">
      <c r="B47" s="688" t="s">
        <v>77</v>
      </c>
      <c r="C47" s="689" t="s">
        <v>78</v>
      </c>
    </row>
    <row r="48" spans="2:3">
      <c r="B48" s="688" t="s">
        <v>79</v>
      </c>
      <c r="C48" s="689" t="s">
        <v>80</v>
      </c>
    </row>
    <row r="49" spans="2:3">
      <c r="B49" s="688" t="s">
        <v>81</v>
      </c>
      <c r="C49" s="689" t="s">
        <v>82</v>
      </c>
    </row>
    <row r="50" spans="2:3">
      <c r="B50" s="688" t="s">
        <v>83</v>
      </c>
      <c r="C50" s="689" t="s">
        <v>84</v>
      </c>
    </row>
    <row r="51" ht="15.75" spans="2:3">
      <c r="B51" s="688" t="s">
        <v>85</v>
      </c>
      <c r="C51" s="690" t="s">
        <v>86</v>
      </c>
    </row>
    <row r="52" ht="15.75" spans="2:3">
      <c r="B52" s="688" t="s">
        <v>87</v>
      </c>
      <c r="C52" s="689" t="s">
        <v>88</v>
      </c>
    </row>
    <row r="53" ht="15.75" spans="2:3">
      <c r="B53" s="688" t="s">
        <v>89</v>
      </c>
      <c r="C53" s="690" t="s">
        <v>90</v>
      </c>
    </row>
    <row r="54" ht="15.75" spans="2:3">
      <c r="B54" s="688" t="s">
        <v>91</v>
      </c>
      <c r="C54" s="690" t="s">
        <v>92</v>
      </c>
    </row>
    <row r="55" ht="15.75" spans="2:3">
      <c r="B55" s="688" t="s">
        <v>93</v>
      </c>
      <c r="C55" s="690" t="s">
        <v>94</v>
      </c>
    </row>
    <row r="56" ht="15.75" spans="2:3">
      <c r="B56" s="688" t="s">
        <v>95</v>
      </c>
      <c r="C56" s="690" t="s">
        <v>96</v>
      </c>
    </row>
    <row r="57" ht="15.75" spans="2:3">
      <c r="B57" s="688" t="s">
        <v>97</v>
      </c>
      <c r="C57" s="690" t="s">
        <v>98</v>
      </c>
    </row>
    <row r="58" ht="15.75" spans="2:3">
      <c r="B58" s="688" t="s">
        <v>99</v>
      </c>
      <c r="C58" s="690" t="s">
        <v>100</v>
      </c>
    </row>
    <row r="59" ht="15.75" spans="2:3">
      <c r="B59" s="688" t="s">
        <v>101</v>
      </c>
      <c r="C59" s="690" t="s">
        <v>102</v>
      </c>
    </row>
    <row r="60" ht="15.75" spans="2:3">
      <c r="B60" s="688" t="s">
        <v>103</v>
      </c>
      <c r="C60" s="690" t="s">
        <v>104</v>
      </c>
    </row>
    <row r="61" ht="15.75" spans="2:3">
      <c r="B61" s="688" t="s">
        <v>105</v>
      </c>
      <c r="C61" s="690" t="s">
        <v>106</v>
      </c>
    </row>
    <row r="62" ht="15.75" spans="2:3">
      <c r="B62" s="688" t="s">
        <v>107</v>
      </c>
      <c r="C62" s="690" t="s">
        <v>108</v>
      </c>
    </row>
    <row r="63" spans="2:3">
      <c r="B63" s="688" t="s">
        <v>109</v>
      </c>
      <c r="C63" s="689" t="s">
        <v>110</v>
      </c>
    </row>
    <row r="64" spans="2:3">
      <c r="B64" s="688" t="s">
        <v>111</v>
      </c>
      <c r="C64" s="689" t="s">
        <v>112</v>
      </c>
    </row>
    <row r="65" spans="2:3">
      <c r="B65" s="688" t="s">
        <v>113</v>
      </c>
      <c r="C65" s="689" t="s">
        <v>114</v>
      </c>
    </row>
    <row r="66" spans="2:3">
      <c r="B66" s="688" t="s">
        <v>115</v>
      </c>
      <c r="C66" s="689" t="s">
        <v>116</v>
      </c>
    </row>
    <row r="67" spans="2:3">
      <c r="B67" s="688" t="s">
        <v>117</v>
      </c>
      <c r="C67" s="689" t="s">
        <v>10</v>
      </c>
    </row>
    <row r="68" ht="15.75" spans="2:3">
      <c r="B68" s="688" t="s">
        <v>118</v>
      </c>
      <c r="C68" s="690" t="s">
        <v>119</v>
      </c>
    </row>
    <row r="69" ht="15.75" spans="2:3">
      <c r="B69" s="688" t="s">
        <v>120</v>
      </c>
      <c r="C69" s="690" t="s">
        <v>121</v>
      </c>
    </row>
    <row r="70" ht="15.75" spans="2:3">
      <c r="B70" s="688" t="s">
        <v>122</v>
      </c>
      <c r="C70" s="690" t="s">
        <v>123</v>
      </c>
    </row>
    <row r="71" ht="15.75" spans="2:3">
      <c r="B71" s="688" t="s">
        <v>124</v>
      </c>
      <c r="C71" s="690" t="s">
        <v>125</v>
      </c>
    </row>
    <row r="72" ht="15.75" spans="2:3">
      <c r="B72" s="688" t="s">
        <v>126</v>
      </c>
      <c r="C72" s="690" t="s">
        <v>127</v>
      </c>
    </row>
    <row r="73" ht="15.75" spans="2:3">
      <c r="B73" s="688" t="s">
        <v>128</v>
      </c>
      <c r="C73" s="690" t="s">
        <v>129</v>
      </c>
    </row>
    <row r="74" spans="2:3">
      <c r="B74" s="688" t="s">
        <v>130</v>
      </c>
      <c r="C74" s="689" t="s">
        <v>131</v>
      </c>
    </row>
    <row r="75" ht="15.75" spans="2:3">
      <c r="B75" s="688" t="s">
        <v>132</v>
      </c>
      <c r="C75" s="690" t="s">
        <v>133</v>
      </c>
    </row>
    <row r="76" ht="15.75" spans="2:3">
      <c r="B76" s="688" t="s">
        <v>134</v>
      </c>
      <c r="C76" s="690" t="s">
        <v>135</v>
      </c>
    </row>
    <row r="77" spans="2:3">
      <c r="B77" s="688" t="s">
        <v>136</v>
      </c>
      <c r="C77" s="689" t="s">
        <v>137</v>
      </c>
    </row>
    <row r="78" ht="15.75" spans="2:3">
      <c r="B78" s="688" t="s">
        <v>138</v>
      </c>
      <c r="C78" s="690" t="s">
        <v>98</v>
      </c>
    </row>
    <row r="79" ht="15.75" spans="2:3">
      <c r="B79" s="688" t="s">
        <v>139</v>
      </c>
      <c r="C79" s="690" t="s">
        <v>100</v>
      </c>
    </row>
    <row r="80" spans="2:3">
      <c r="B80" s="688" t="s">
        <v>140</v>
      </c>
      <c r="C80" s="689" t="s">
        <v>141</v>
      </c>
    </row>
    <row r="81" ht="15.75" spans="2:3">
      <c r="B81" s="688" t="s">
        <v>142</v>
      </c>
      <c r="C81" s="690" t="s">
        <v>143</v>
      </c>
    </row>
    <row r="82" spans="2:3">
      <c r="B82" s="688" t="s">
        <v>144</v>
      </c>
      <c r="C82" s="689" t="s">
        <v>145</v>
      </c>
    </row>
    <row r="83" spans="2:2">
      <c r="B83" s="688" t="s">
        <v>146</v>
      </c>
    </row>
    <row r="84" spans="2:2">
      <c r="B84" s="688" t="s">
        <v>147</v>
      </c>
    </row>
    <row r="85" spans="2:2">
      <c r="B85" s="688" t="s">
        <v>148</v>
      </c>
    </row>
    <row r="86" spans="2:2">
      <c r="B86" s="688" t="s">
        <v>149</v>
      </c>
    </row>
    <row r="87" spans="2:2">
      <c r="B87" s="688" t="s">
        <v>150</v>
      </c>
    </row>
    <row r="88" spans="2:2">
      <c r="B88" s="688" t="s">
        <v>151</v>
      </c>
    </row>
    <row r="89" spans="2:2">
      <c r="B89" s="688" t="s">
        <v>152</v>
      </c>
    </row>
    <row r="90" spans="2:2">
      <c r="B90" s="688" t="s">
        <v>153</v>
      </c>
    </row>
    <row r="91" spans="2:2">
      <c r="B91" s="688" t="s">
        <v>154</v>
      </c>
    </row>
    <row r="92" spans="2:2">
      <c r="B92" s="688" t="s">
        <v>155</v>
      </c>
    </row>
    <row r="93" spans="2:2">
      <c r="B93" s="688" t="s">
        <v>156</v>
      </c>
    </row>
    <row r="94" spans="2:2">
      <c r="B94" s="688" t="s">
        <v>157</v>
      </c>
    </row>
    <row r="95" spans="2:2">
      <c r="B95" s="688" t="s">
        <v>158</v>
      </c>
    </row>
    <row r="96" spans="2:2">
      <c r="B96" s="688" t="s">
        <v>159</v>
      </c>
    </row>
    <row r="97" spans="2:2">
      <c r="B97" s="688" t="s">
        <v>160</v>
      </c>
    </row>
    <row r="98" spans="2:2">
      <c r="B98" s="688" t="s">
        <v>161</v>
      </c>
    </row>
    <row r="99" spans="2:2">
      <c r="B99" s="688" t="s">
        <v>162</v>
      </c>
    </row>
    <row r="100" spans="2:2">
      <c r="B100" s="688" t="s">
        <v>163</v>
      </c>
    </row>
    <row r="101" spans="2:2">
      <c r="B101" s="688" t="s">
        <v>164</v>
      </c>
    </row>
    <row r="102" spans="2:2">
      <c r="B102" s="688" t="s">
        <v>165</v>
      </c>
    </row>
    <row r="103" spans="2:2">
      <c r="B103" s="688" t="s">
        <v>166</v>
      </c>
    </row>
    <row r="104" spans="2:2">
      <c r="B104" s="688" t="s">
        <v>167</v>
      </c>
    </row>
    <row r="105" spans="2:2">
      <c r="B105" s="688" t="s">
        <v>168</v>
      </c>
    </row>
    <row r="106" spans="2:2">
      <c r="B106" s="688" t="s">
        <v>169</v>
      </c>
    </row>
    <row r="107" spans="2:2">
      <c r="B107" s="688" t="s">
        <v>170</v>
      </c>
    </row>
    <row r="108" spans="2:2">
      <c r="B108" s="688" t="s">
        <v>171</v>
      </c>
    </row>
    <row r="109" spans="2:2">
      <c r="B109" s="688" t="s">
        <v>172</v>
      </c>
    </row>
    <row r="110" spans="2:2">
      <c r="B110" s="688" t="s">
        <v>173</v>
      </c>
    </row>
    <row r="111" spans="2:2">
      <c r="B111" s="688" t="s">
        <v>174</v>
      </c>
    </row>
    <row r="112" spans="2:2">
      <c r="B112" s="688" t="s">
        <v>175</v>
      </c>
    </row>
    <row r="113" spans="2:2">
      <c r="B113" s="688" t="s">
        <v>176</v>
      </c>
    </row>
    <row r="114" spans="2:2">
      <c r="B114" s="688" t="s">
        <v>177</v>
      </c>
    </row>
    <row r="115" spans="2:2">
      <c r="B115" s="688" t="s">
        <v>178</v>
      </c>
    </row>
    <row r="116" spans="2:2">
      <c r="B116" s="688" t="s">
        <v>179</v>
      </c>
    </row>
    <row r="117" spans="2:2">
      <c r="B117" s="688" t="s">
        <v>180</v>
      </c>
    </row>
    <row r="118" spans="2:2">
      <c r="B118" s="688" t="s">
        <v>181</v>
      </c>
    </row>
    <row r="119" spans="2:2">
      <c r="B119" s="688" t="s">
        <v>182</v>
      </c>
    </row>
    <row r="120" spans="2:2">
      <c r="B120" s="688" t="s">
        <v>183</v>
      </c>
    </row>
    <row r="121" spans="2:2">
      <c r="B121" s="688" t="s">
        <v>184</v>
      </c>
    </row>
    <row r="122" spans="2:2">
      <c r="B122" s="688" t="s">
        <v>185</v>
      </c>
    </row>
    <row r="123" spans="2:2">
      <c r="B123" s="688" t="s">
        <v>186</v>
      </c>
    </row>
    <row r="124" spans="2:2">
      <c r="B124" s="688" t="s">
        <v>187</v>
      </c>
    </row>
    <row r="125" spans="2:2">
      <c r="B125" s="688" t="s">
        <v>188</v>
      </c>
    </row>
    <row r="126" spans="2:2">
      <c r="B126" s="688" t="s">
        <v>189</v>
      </c>
    </row>
    <row r="127" spans="2:2">
      <c r="B127" s="688" t="s">
        <v>190</v>
      </c>
    </row>
    <row r="128" spans="2:2">
      <c r="B128" s="688" t="s">
        <v>191</v>
      </c>
    </row>
    <row r="129" spans="2:2">
      <c r="B129" s="688" t="s">
        <v>192</v>
      </c>
    </row>
    <row r="130" spans="2:2">
      <c r="B130" s="688" t="s">
        <v>193</v>
      </c>
    </row>
    <row r="131" spans="2:2">
      <c r="B131" s="688" t="s">
        <v>194</v>
      </c>
    </row>
    <row r="132" spans="2:2">
      <c r="B132" s="688" t="s">
        <v>195</v>
      </c>
    </row>
    <row r="133" spans="2:2">
      <c r="B133" s="688" t="s">
        <v>196</v>
      </c>
    </row>
    <row r="134" spans="2:2">
      <c r="B134" s="688" t="s">
        <v>197</v>
      </c>
    </row>
    <row r="135" spans="2:2">
      <c r="B135" s="688" t="s">
        <v>198</v>
      </c>
    </row>
    <row r="136" spans="2:2">
      <c r="B136" s="688" t="s">
        <v>199</v>
      </c>
    </row>
    <row r="137" spans="2:2">
      <c r="B137" s="688" t="s">
        <v>200</v>
      </c>
    </row>
    <row r="138" spans="2:2">
      <c r="B138" s="688" t="s">
        <v>201</v>
      </c>
    </row>
    <row r="139" spans="2:2">
      <c r="B139" s="688" t="s">
        <v>202</v>
      </c>
    </row>
    <row r="140" spans="2:2">
      <c r="B140" s="688" t="s">
        <v>203</v>
      </c>
    </row>
    <row r="141" spans="2:2">
      <c r="B141" s="688" t="s">
        <v>204</v>
      </c>
    </row>
    <row r="142" spans="2:2">
      <c r="B142" s="688" t="s">
        <v>205</v>
      </c>
    </row>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98"/>
  <sheetViews>
    <sheetView workbookViewId="0">
      <selection activeCell="J22" sqref="J22"/>
    </sheetView>
  </sheetViews>
  <sheetFormatPr defaultColWidth="8.88571428571429" defaultRowHeight="12.75" outlineLevelCol="2"/>
  <cols>
    <col min="1" max="1" width="13.1047619047619" style="545" customWidth="1"/>
    <col min="2" max="2" width="50.552380952381" style="546" customWidth="1"/>
    <col min="3" max="3" width="24.2190476190476" style="547" customWidth="1"/>
    <col min="4" max="244" width="9.1047619047619" style="537"/>
    <col min="245" max="254" width="8.88571428571429" style="537"/>
  </cols>
  <sheetData>
    <row r="1" s="537" customFormat="1" ht="21" customHeight="1" spans="1:3">
      <c r="A1" s="548" t="s">
        <v>1279</v>
      </c>
      <c r="B1" s="549"/>
      <c r="C1" s="550"/>
    </row>
    <row r="2" s="537" customFormat="1" ht="46.95" customHeight="1" spans="1:3">
      <c r="A2" s="551" t="s">
        <v>1280</v>
      </c>
      <c r="B2" s="551"/>
      <c r="C2" s="551"/>
    </row>
    <row r="3" s="538" customFormat="1" ht="20.1" customHeight="1" spans="1:3">
      <c r="A3" s="552" t="s">
        <v>1281</v>
      </c>
      <c r="B3" s="552"/>
      <c r="C3" s="552"/>
    </row>
    <row r="4" s="539" customFormat="1" ht="27.9" customHeight="1" spans="1:3">
      <c r="A4" s="553" t="s">
        <v>395</v>
      </c>
      <c r="B4" s="553" t="s">
        <v>396</v>
      </c>
      <c r="C4" s="553" t="s">
        <v>1282</v>
      </c>
    </row>
    <row r="5" s="540" customFormat="1" ht="20.1" customHeight="1" spans="1:3">
      <c r="A5" s="554" t="s">
        <v>397</v>
      </c>
      <c r="B5" s="555"/>
      <c r="C5" s="556">
        <f>SUM(C6,C11,C22,C29,C35,C39,C42,C46,C49,C55,C57,C60,C61)</f>
        <v>344480</v>
      </c>
    </row>
    <row r="6" s="541" customFormat="1" ht="19.95" customHeight="1" spans="1:3">
      <c r="A6" s="557" t="s">
        <v>1283</v>
      </c>
      <c r="B6" s="558" t="s">
        <v>1284</v>
      </c>
      <c r="C6" s="559">
        <f>SUM(C7:C10)</f>
        <v>138816</v>
      </c>
    </row>
    <row r="7" s="542" customFormat="1" ht="19.95" customHeight="1" spans="1:3">
      <c r="A7" s="560" t="s">
        <v>1285</v>
      </c>
      <c r="B7" s="561" t="s">
        <v>1286</v>
      </c>
      <c r="C7" s="559">
        <v>117961</v>
      </c>
    </row>
    <row r="8" s="542" customFormat="1" ht="19.95" customHeight="1" spans="1:3">
      <c r="A8" s="560" t="s">
        <v>1287</v>
      </c>
      <c r="B8" s="561" t="s">
        <v>1288</v>
      </c>
      <c r="C8" s="559">
        <v>13860</v>
      </c>
    </row>
    <row r="9" s="542" customFormat="1" ht="19.95" customHeight="1" spans="1:3">
      <c r="A9" s="560" t="s">
        <v>1289</v>
      </c>
      <c r="B9" s="561" t="s">
        <v>1290</v>
      </c>
      <c r="C9" s="559">
        <v>6535</v>
      </c>
    </row>
    <row r="10" s="542" customFormat="1" ht="19.95" customHeight="1" spans="1:3">
      <c r="A10" s="560" t="s">
        <v>1291</v>
      </c>
      <c r="B10" s="562" t="s">
        <v>1292</v>
      </c>
      <c r="C10" s="559">
        <v>460</v>
      </c>
    </row>
    <row r="11" s="541" customFormat="1" ht="19.95" customHeight="1" spans="1:3">
      <c r="A11" s="557" t="s">
        <v>1293</v>
      </c>
      <c r="B11" s="558" t="s">
        <v>1294</v>
      </c>
      <c r="C11" s="559">
        <f>SUM(C12:C21)</f>
        <v>10119</v>
      </c>
    </row>
    <row r="12" s="542" customFormat="1" ht="19.95" customHeight="1" spans="1:3">
      <c r="A12" s="560" t="s">
        <v>1295</v>
      </c>
      <c r="B12" s="562" t="s">
        <v>1296</v>
      </c>
      <c r="C12" s="559">
        <v>7955</v>
      </c>
    </row>
    <row r="13" s="542" customFormat="1" ht="19.95" customHeight="1" spans="1:3">
      <c r="A13" s="560" t="s">
        <v>1297</v>
      </c>
      <c r="B13" s="561" t="s">
        <v>1298</v>
      </c>
      <c r="C13" s="559">
        <v>82</v>
      </c>
    </row>
    <row r="14" s="542" customFormat="1" ht="19.95" customHeight="1" spans="1:3">
      <c r="A14" s="560" t="s">
        <v>1299</v>
      </c>
      <c r="B14" s="561" t="s">
        <v>1300</v>
      </c>
      <c r="C14" s="559">
        <v>94</v>
      </c>
    </row>
    <row r="15" s="542" customFormat="1" ht="19.95" customHeight="1" spans="1:3">
      <c r="A15" s="560" t="s">
        <v>1301</v>
      </c>
      <c r="B15" s="561" t="s">
        <v>1302</v>
      </c>
      <c r="C15" s="559">
        <v>10</v>
      </c>
    </row>
    <row r="16" s="542" customFormat="1" ht="19.95" customHeight="1" spans="1:3">
      <c r="A16" s="560" t="s">
        <v>1303</v>
      </c>
      <c r="B16" s="561" t="s">
        <v>1304</v>
      </c>
      <c r="C16" s="559">
        <v>219</v>
      </c>
    </row>
    <row r="17" s="542" customFormat="1" ht="19.95" customHeight="1" spans="1:3">
      <c r="A17" s="560" t="s">
        <v>1305</v>
      </c>
      <c r="B17" s="561" t="s">
        <v>1306</v>
      </c>
      <c r="C17" s="559">
        <v>139</v>
      </c>
    </row>
    <row r="18" s="542" customFormat="1" ht="19.95" customHeight="1" spans="1:3">
      <c r="A18" s="560" t="s">
        <v>1307</v>
      </c>
      <c r="B18" s="561" t="s">
        <v>1308</v>
      </c>
      <c r="C18" s="559">
        <v>0</v>
      </c>
    </row>
    <row r="19" s="542" customFormat="1" ht="19.95" customHeight="1" spans="1:3">
      <c r="A19" s="560" t="s">
        <v>1309</v>
      </c>
      <c r="B19" s="561" t="s">
        <v>1310</v>
      </c>
      <c r="C19" s="559">
        <v>994</v>
      </c>
    </row>
    <row r="20" s="542" customFormat="1" ht="19.95" customHeight="1" spans="1:3">
      <c r="A20" s="560" t="s">
        <v>1311</v>
      </c>
      <c r="B20" s="561" t="s">
        <v>1312</v>
      </c>
      <c r="C20" s="559">
        <v>353</v>
      </c>
    </row>
    <row r="21" s="542" customFormat="1" ht="19.95" customHeight="1" spans="1:3">
      <c r="A21" s="560" t="s">
        <v>1313</v>
      </c>
      <c r="B21" s="561" t="s">
        <v>1314</v>
      </c>
      <c r="C21" s="559">
        <v>273</v>
      </c>
    </row>
    <row r="22" s="541" customFormat="1" ht="19.95" customHeight="1" spans="1:3">
      <c r="A22" s="557" t="s">
        <v>1315</v>
      </c>
      <c r="B22" s="558" t="s">
        <v>1316</v>
      </c>
      <c r="C22" s="563">
        <v>0</v>
      </c>
    </row>
    <row r="23" s="542" customFormat="1" ht="19.95" customHeight="1" spans="1:3">
      <c r="A23" s="560" t="s">
        <v>1317</v>
      </c>
      <c r="B23" s="561" t="s">
        <v>1318</v>
      </c>
      <c r="C23" s="559">
        <v>0</v>
      </c>
    </row>
    <row r="24" s="542" customFormat="1" ht="19.95" customHeight="1" spans="1:3">
      <c r="A24" s="560" t="s">
        <v>1319</v>
      </c>
      <c r="B24" s="561" t="s">
        <v>1320</v>
      </c>
      <c r="C24" s="559">
        <v>0</v>
      </c>
    </row>
    <row r="25" s="541" customFormat="1" ht="19.95" customHeight="1" spans="1:3">
      <c r="A25" s="560" t="s">
        <v>1321</v>
      </c>
      <c r="B25" s="561" t="s">
        <v>1322</v>
      </c>
      <c r="C25" s="559">
        <v>0</v>
      </c>
    </row>
    <row r="26" s="542" customFormat="1" ht="19.95" customHeight="1" spans="1:3">
      <c r="A26" s="560" t="s">
        <v>1323</v>
      </c>
      <c r="B26" s="561" t="s">
        <v>1324</v>
      </c>
      <c r="C26" s="559">
        <v>0</v>
      </c>
    </row>
    <row r="27" s="542" customFormat="1" ht="19.95" customHeight="1" spans="1:3">
      <c r="A27" s="560" t="s">
        <v>1325</v>
      </c>
      <c r="B27" s="561" t="s">
        <v>1326</v>
      </c>
      <c r="C27" s="559">
        <v>0</v>
      </c>
    </row>
    <row r="28" s="541" customFormat="1" ht="19.95" customHeight="1" spans="1:3">
      <c r="A28" s="560" t="s">
        <v>1327</v>
      </c>
      <c r="B28" s="561" t="s">
        <v>1328</v>
      </c>
      <c r="C28" s="559">
        <v>0</v>
      </c>
    </row>
    <row r="29" s="541" customFormat="1" ht="19.95" customHeight="1" spans="1:3">
      <c r="A29" s="557" t="s">
        <v>1329</v>
      </c>
      <c r="B29" s="558" t="s">
        <v>1330</v>
      </c>
      <c r="C29" s="563">
        <v>0</v>
      </c>
    </row>
    <row r="30" s="541" customFormat="1" ht="19.95" customHeight="1" spans="1:3">
      <c r="A30" s="560" t="s">
        <v>1331</v>
      </c>
      <c r="B30" s="561" t="s">
        <v>1318</v>
      </c>
      <c r="C30" s="563">
        <v>0</v>
      </c>
    </row>
    <row r="31" s="542" customFormat="1" ht="19.95" customHeight="1" spans="1:3">
      <c r="A31" s="560" t="s">
        <v>1332</v>
      </c>
      <c r="B31" s="561" t="s">
        <v>1320</v>
      </c>
      <c r="C31" s="563">
        <v>0</v>
      </c>
    </row>
    <row r="32" s="542" customFormat="1" ht="19.95" customHeight="1" spans="1:3">
      <c r="A32" s="560" t="s">
        <v>1333</v>
      </c>
      <c r="B32" s="561" t="s">
        <v>1322</v>
      </c>
      <c r="C32" s="563">
        <v>0</v>
      </c>
    </row>
    <row r="33" s="543" customFormat="1" ht="19.95" customHeight="1" spans="1:3">
      <c r="A33" s="560" t="s">
        <v>1334</v>
      </c>
      <c r="B33" s="561" t="s">
        <v>1324</v>
      </c>
      <c r="C33" s="563">
        <v>0</v>
      </c>
    </row>
    <row r="34" s="544" customFormat="1" ht="19.95" customHeight="1" spans="1:3">
      <c r="A34" s="560">
        <v>50499</v>
      </c>
      <c r="B34" s="561" t="s">
        <v>1328</v>
      </c>
      <c r="C34" s="564">
        <v>0</v>
      </c>
    </row>
    <row r="35" s="544" customFormat="1" ht="19.95" customHeight="1" spans="1:3">
      <c r="A35" s="557">
        <v>505</v>
      </c>
      <c r="B35" s="558" t="s">
        <v>1335</v>
      </c>
      <c r="C35" s="559">
        <f>SUM(C36:C37)</f>
        <v>175413</v>
      </c>
    </row>
    <row r="36" s="544" customFormat="1" ht="19.95" customHeight="1" spans="1:3">
      <c r="A36" s="560">
        <v>50501</v>
      </c>
      <c r="B36" s="562" t="s">
        <v>1336</v>
      </c>
      <c r="C36" s="559">
        <v>166735</v>
      </c>
    </row>
    <row r="37" s="544" customFormat="1" ht="19.95" customHeight="1" spans="1:3">
      <c r="A37" s="560">
        <v>50502</v>
      </c>
      <c r="B37" s="561" t="s">
        <v>1337</v>
      </c>
      <c r="C37" s="559">
        <v>8678</v>
      </c>
    </row>
    <row r="38" s="544" customFormat="1" ht="19.95" customHeight="1" spans="1:3">
      <c r="A38" s="560">
        <v>50599</v>
      </c>
      <c r="B38" s="561" t="s">
        <v>1338</v>
      </c>
      <c r="C38" s="559">
        <v>0</v>
      </c>
    </row>
    <row r="39" s="544" customFormat="1" ht="19.95" customHeight="1" spans="1:3">
      <c r="A39" s="557">
        <v>506</v>
      </c>
      <c r="B39" s="558" t="s">
        <v>1339</v>
      </c>
      <c r="C39" s="559">
        <f>C40</f>
        <v>48</v>
      </c>
    </row>
    <row r="40" s="544" customFormat="1" ht="19.95" customHeight="1" spans="1:3">
      <c r="A40" s="560">
        <v>50601</v>
      </c>
      <c r="B40" s="562" t="s">
        <v>1340</v>
      </c>
      <c r="C40" s="559">
        <v>48</v>
      </c>
    </row>
    <row r="41" s="544" customFormat="1" ht="19.95" customHeight="1" spans="1:3">
      <c r="A41" s="560">
        <v>50602</v>
      </c>
      <c r="B41" s="561" t="s">
        <v>1341</v>
      </c>
      <c r="C41" s="564">
        <v>0</v>
      </c>
    </row>
    <row r="42" s="544" customFormat="1" ht="19.95" customHeight="1" spans="1:3">
      <c r="A42" s="557" t="s">
        <v>1342</v>
      </c>
      <c r="B42" s="565" t="s">
        <v>1343</v>
      </c>
      <c r="C42" s="564">
        <v>0</v>
      </c>
    </row>
    <row r="43" s="544" customFormat="1" ht="19.95" customHeight="1" spans="1:3">
      <c r="A43" s="560">
        <v>50701</v>
      </c>
      <c r="B43" s="562" t="s">
        <v>1344</v>
      </c>
      <c r="C43" s="564">
        <v>0</v>
      </c>
    </row>
    <row r="44" s="544" customFormat="1" ht="19.95" customHeight="1" spans="1:3">
      <c r="A44" s="560">
        <v>50702</v>
      </c>
      <c r="B44" s="562" t="s">
        <v>1345</v>
      </c>
      <c r="C44" s="564">
        <v>0</v>
      </c>
    </row>
    <row r="45" s="544" customFormat="1" ht="19.95" customHeight="1" spans="1:3">
      <c r="A45" s="560">
        <v>50799</v>
      </c>
      <c r="B45" s="561" t="s">
        <v>1346</v>
      </c>
      <c r="C45" s="564">
        <v>0</v>
      </c>
    </row>
    <row r="46" s="544" customFormat="1" ht="19.95" customHeight="1" spans="1:3">
      <c r="A46" s="557" t="s">
        <v>1347</v>
      </c>
      <c r="B46" s="565" t="s">
        <v>1348</v>
      </c>
      <c r="C46" s="564">
        <v>0</v>
      </c>
    </row>
    <row r="47" s="544" customFormat="1" ht="19.95" customHeight="1" spans="1:3">
      <c r="A47" s="560">
        <v>50803</v>
      </c>
      <c r="B47" s="561" t="s">
        <v>1349</v>
      </c>
      <c r="C47" s="564">
        <v>0</v>
      </c>
    </row>
    <row r="48" s="544" customFormat="1" ht="19.95" customHeight="1" spans="1:3">
      <c r="A48" s="560">
        <v>50804</v>
      </c>
      <c r="B48" s="562" t="s">
        <v>1350</v>
      </c>
      <c r="C48" s="564">
        <v>0</v>
      </c>
    </row>
    <row r="49" s="544" customFormat="1" ht="19.95" customHeight="1" spans="1:3">
      <c r="A49" s="566" t="s">
        <v>1351</v>
      </c>
      <c r="B49" s="565" t="s">
        <v>1352</v>
      </c>
      <c r="C49" s="559">
        <f>SUM(C50:C54)</f>
        <v>20084</v>
      </c>
    </row>
    <row r="50" s="544" customFormat="1" ht="19.95" customHeight="1" spans="1:3">
      <c r="A50" s="560">
        <v>50901</v>
      </c>
      <c r="B50" s="561" t="s">
        <v>1353</v>
      </c>
      <c r="C50" s="559">
        <v>4939</v>
      </c>
    </row>
    <row r="51" s="544" customFormat="1" ht="19.95" customHeight="1" spans="1:3">
      <c r="A51" s="560">
        <v>50902</v>
      </c>
      <c r="B51" s="562" t="s">
        <v>1354</v>
      </c>
      <c r="C51" s="567">
        <v>0</v>
      </c>
    </row>
    <row r="52" s="544" customFormat="1" ht="19.95" customHeight="1" spans="1:3">
      <c r="A52" s="560">
        <v>50903</v>
      </c>
      <c r="B52" s="561" t="s">
        <v>1355</v>
      </c>
      <c r="C52" s="567">
        <v>0</v>
      </c>
    </row>
    <row r="53" s="544" customFormat="1" ht="19.95" customHeight="1" spans="1:3">
      <c r="A53" s="560">
        <v>50905</v>
      </c>
      <c r="B53" s="568" t="s">
        <v>1356</v>
      </c>
      <c r="C53" s="559">
        <v>15145</v>
      </c>
    </row>
    <row r="54" s="544" customFormat="1" ht="19.95" customHeight="1" spans="1:3">
      <c r="A54" s="560">
        <v>50999</v>
      </c>
      <c r="B54" s="561" t="s">
        <v>1357</v>
      </c>
      <c r="C54" s="567">
        <v>0</v>
      </c>
    </row>
    <row r="55" s="544" customFormat="1" ht="19.95" customHeight="1" spans="1:3">
      <c r="A55" s="557" t="s">
        <v>1358</v>
      </c>
      <c r="B55" s="565" t="s">
        <v>1359</v>
      </c>
      <c r="C55" s="567">
        <v>0</v>
      </c>
    </row>
    <row r="56" s="544" customFormat="1" ht="19.95" customHeight="1" spans="1:3">
      <c r="A56" s="560">
        <v>51002</v>
      </c>
      <c r="B56" s="561" t="s">
        <v>1360</v>
      </c>
      <c r="C56" s="567">
        <v>0</v>
      </c>
    </row>
    <row r="57" s="544" customFormat="1" ht="19.95" customHeight="1" spans="1:3">
      <c r="A57" s="557" t="s">
        <v>1361</v>
      </c>
      <c r="B57" s="558" t="s">
        <v>1362</v>
      </c>
      <c r="C57" s="567">
        <v>0</v>
      </c>
    </row>
    <row r="58" s="544" customFormat="1" ht="19.95" customHeight="1" spans="1:3">
      <c r="A58" s="560">
        <v>51101</v>
      </c>
      <c r="B58" s="561" t="s">
        <v>1363</v>
      </c>
      <c r="C58" s="567">
        <v>0</v>
      </c>
    </row>
    <row r="59" s="544" customFormat="1" ht="19.95" customHeight="1" spans="1:3">
      <c r="A59" s="560">
        <v>51103</v>
      </c>
      <c r="B59" s="562" t="s">
        <v>1364</v>
      </c>
      <c r="C59" s="567">
        <v>0</v>
      </c>
    </row>
    <row r="60" s="544" customFormat="1" ht="19.95" customHeight="1" spans="1:3">
      <c r="A60" s="557" t="s">
        <v>1365</v>
      </c>
      <c r="B60" s="569" t="s">
        <v>1366</v>
      </c>
      <c r="C60" s="567">
        <v>0</v>
      </c>
    </row>
    <row r="61" s="544" customFormat="1" ht="19.95" customHeight="1" spans="1:3">
      <c r="A61" s="557">
        <v>599</v>
      </c>
      <c r="B61" s="569" t="s">
        <v>1367</v>
      </c>
      <c r="C61" s="567">
        <v>0</v>
      </c>
    </row>
    <row r="62" s="544" customFormat="1" spans="1:1">
      <c r="A62" s="547"/>
    </row>
    <row r="63" s="544" customFormat="1" spans="1:1">
      <c r="A63" s="547"/>
    </row>
    <row r="64" s="544" customFormat="1" spans="1:1">
      <c r="A64" s="547"/>
    </row>
    <row r="65" s="544" customFormat="1" spans="1:1">
      <c r="A65" s="547"/>
    </row>
    <row r="66" s="544" customFormat="1" spans="1:1">
      <c r="A66" s="547"/>
    </row>
    <row r="67" s="544" customFormat="1" spans="1:1">
      <c r="A67" s="547"/>
    </row>
    <row r="68" s="544" customFormat="1" spans="1:1">
      <c r="A68" s="547"/>
    </row>
    <row r="69" s="544" customFormat="1" spans="1:1">
      <c r="A69" s="547"/>
    </row>
    <row r="70" s="544" customFormat="1" spans="1:1">
      <c r="A70" s="547"/>
    </row>
    <row r="71" s="544" customFormat="1" spans="1:1">
      <c r="A71" s="547"/>
    </row>
    <row r="72" s="544" customFormat="1" spans="1:1">
      <c r="A72" s="547"/>
    </row>
    <row r="73" s="544" customFormat="1" spans="1:1">
      <c r="A73" s="547"/>
    </row>
    <row r="74" s="544" customFormat="1" spans="1:1">
      <c r="A74" s="547"/>
    </row>
    <row r="75" s="544" customFormat="1" spans="1:1">
      <c r="A75" s="547"/>
    </row>
    <row r="76" s="544" customFormat="1" spans="1:1">
      <c r="A76" s="547"/>
    </row>
    <row r="77" s="544" customFormat="1" spans="1:1">
      <c r="A77" s="547"/>
    </row>
    <row r="78" s="544" customFormat="1" spans="1:1">
      <c r="A78" s="547"/>
    </row>
    <row r="79" s="544" customFormat="1" spans="1:1">
      <c r="A79" s="547"/>
    </row>
    <row r="80" s="544" customFormat="1" spans="1:1">
      <c r="A80" s="547"/>
    </row>
    <row r="81" s="544" customFormat="1" spans="1:1">
      <c r="A81" s="547"/>
    </row>
    <row r="82" s="544" customFormat="1" spans="1:1">
      <c r="A82" s="547"/>
    </row>
    <row r="83" s="544" customFormat="1" spans="1:1">
      <c r="A83" s="547"/>
    </row>
    <row r="84" s="544" customFormat="1" spans="1:1">
      <c r="A84" s="547"/>
    </row>
    <row r="85" s="544" customFormat="1" spans="1:1">
      <c r="A85" s="547"/>
    </row>
    <row r="86" s="544" customFormat="1" spans="1:1">
      <c r="A86" s="547"/>
    </row>
    <row r="87" s="544" customFormat="1" spans="1:1">
      <c r="A87" s="547"/>
    </row>
    <row r="88" s="544" customFormat="1" spans="1:1">
      <c r="A88" s="547"/>
    </row>
    <row r="89" s="544" customFormat="1" spans="1:1">
      <c r="A89" s="547"/>
    </row>
    <row r="90" s="544" customFormat="1" spans="1:1">
      <c r="A90" s="547"/>
    </row>
    <row r="91" s="544" customFormat="1" spans="1:1">
      <c r="A91" s="547"/>
    </row>
    <row r="92" s="544" customFormat="1" spans="1:1">
      <c r="A92" s="547"/>
    </row>
    <row r="93" s="544" customFormat="1" spans="1:1">
      <c r="A93" s="547"/>
    </row>
    <row r="94" s="544" customFormat="1" spans="1:1">
      <c r="A94" s="547"/>
    </row>
    <row r="95" s="544" customFormat="1" spans="1:1">
      <c r="A95" s="547"/>
    </row>
    <row r="96" s="544" customFormat="1" spans="1:1">
      <c r="A96" s="547"/>
    </row>
    <row r="97" s="544" customFormat="1" spans="1:1">
      <c r="A97" s="547"/>
    </row>
    <row r="98" s="544" customFormat="1" spans="1:1">
      <c r="A98" s="547"/>
    </row>
  </sheetData>
  <mergeCells count="3">
    <mergeCell ref="A2:C2"/>
    <mergeCell ref="A3:C3"/>
    <mergeCell ref="A5:B5"/>
  </mergeCells>
  <pageMargins left="0.751388888888889" right="0.751388888888889"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36"/>
  <sheetViews>
    <sheetView workbookViewId="0">
      <selection activeCell="H7" sqref="H7"/>
    </sheetView>
  </sheetViews>
  <sheetFormatPr defaultColWidth="8.88571428571429" defaultRowHeight="12.75" outlineLevelCol="2"/>
  <cols>
    <col min="1" max="1" width="8.88571428571429" style="514"/>
    <col min="2" max="2" width="48.4380952380952" style="514" customWidth="1"/>
    <col min="3" max="3" width="24.2190476190476" style="514" customWidth="1"/>
    <col min="4" max="16384" width="8.88571428571429" style="514"/>
  </cols>
  <sheetData>
    <row r="1" ht="19.05" customHeight="1" spans="1:3">
      <c r="A1" s="501" t="s">
        <v>1368</v>
      </c>
      <c r="B1" s="501"/>
      <c r="C1" s="515"/>
    </row>
    <row r="2" ht="49.95" customHeight="1" spans="1:3">
      <c r="A2" s="516" t="s">
        <v>1369</v>
      </c>
      <c r="B2" s="516"/>
      <c r="C2" s="517"/>
    </row>
    <row r="3" ht="19.05" customHeight="1" spans="1:3">
      <c r="A3" s="518"/>
      <c r="B3" s="264"/>
      <c r="C3" s="519" t="s">
        <v>310</v>
      </c>
    </row>
    <row r="4" ht="24" customHeight="1" spans="1:3">
      <c r="A4" s="520" t="s">
        <v>1370</v>
      </c>
      <c r="B4" s="520"/>
      <c r="C4" s="521" t="s">
        <v>313</v>
      </c>
    </row>
    <row r="5" ht="19.95" customHeight="1" spans="1:3">
      <c r="A5" s="522" t="s">
        <v>1371</v>
      </c>
      <c r="B5" s="522"/>
      <c r="C5" s="523">
        <v>62500</v>
      </c>
    </row>
    <row r="6" ht="22.05" customHeight="1" spans="1:3">
      <c r="A6" s="524" t="s">
        <v>1372</v>
      </c>
      <c r="B6" s="524"/>
      <c r="C6" s="523">
        <v>26562</v>
      </c>
    </row>
    <row r="7" ht="22.05" customHeight="1" spans="1:3">
      <c r="A7" s="525" t="s">
        <v>1373</v>
      </c>
      <c r="B7" s="525"/>
      <c r="C7" s="526">
        <v>9938</v>
      </c>
    </row>
    <row r="8" ht="22.05" customHeight="1" spans="1:3">
      <c r="A8" s="527" t="s">
        <v>1374</v>
      </c>
      <c r="B8" s="527"/>
      <c r="C8" s="526">
        <v>1872</v>
      </c>
    </row>
    <row r="9" ht="22.05" customHeight="1" spans="1:3">
      <c r="A9" s="525" t="s">
        <v>1375</v>
      </c>
      <c r="B9" s="525"/>
      <c r="C9" s="526">
        <v>18176</v>
      </c>
    </row>
    <row r="10" ht="22.05" customHeight="1" spans="1:3">
      <c r="A10" s="525" t="s">
        <v>1376</v>
      </c>
      <c r="B10" s="525"/>
      <c r="C10" s="526">
        <v>0</v>
      </c>
    </row>
    <row r="11" ht="22.05" customHeight="1" spans="1:3">
      <c r="A11" s="525" t="s">
        <v>1377</v>
      </c>
      <c r="B11" s="525"/>
      <c r="C11" s="526">
        <v>-5870</v>
      </c>
    </row>
    <row r="12" ht="22.05" customHeight="1" spans="1:3">
      <c r="A12" s="525" t="s">
        <v>1378</v>
      </c>
      <c r="B12" s="525"/>
      <c r="C12" s="526">
        <v>2446</v>
      </c>
    </row>
    <row r="13" ht="22.05" customHeight="1" spans="1:3">
      <c r="A13" s="528" t="s">
        <v>1379</v>
      </c>
      <c r="B13" s="529"/>
      <c r="C13" s="523">
        <v>35938</v>
      </c>
    </row>
    <row r="14" ht="22.05" customHeight="1" spans="1:3">
      <c r="A14" s="530" t="s">
        <v>1380</v>
      </c>
      <c r="B14" s="531"/>
      <c r="C14" s="526">
        <v>0</v>
      </c>
    </row>
    <row r="15" ht="22.05" customHeight="1" spans="1:3">
      <c r="A15" s="531" t="s">
        <v>1381</v>
      </c>
      <c r="B15" s="530"/>
      <c r="C15" s="526">
        <v>0</v>
      </c>
    </row>
    <row r="16" ht="22.05" customHeight="1" spans="1:3">
      <c r="A16" s="531" t="s">
        <v>1382</v>
      </c>
      <c r="B16" s="530"/>
      <c r="C16" s="526">
        <v>0</v>
      </c>
    </row>
    <row r="17" ht="22.05" customHeight="1" spans="1:3">
      <c r="A17" s="531" t="s">
        <v>1383</v>
      </c>
      <c r="B17" s="530"/>
      <c r="C17" s="526">
        <v>1961</v>
      </c>
    </row>
    <row r="18" ht="22.05" customHeight="1" spans="1:3">
      <c r="A18" s="531" t="s">
        <v>1384</v>
      </c>
      <c r="B18" s="530"/>
      <c r="C18" s="526">
        <v>0</v>
      </c>
    </row>
    <row r="19" ht="22.05" customHeight="1" spans="1:3">
      <c r="A19" s="531" t="s">
        <v>1385</v>
      </c>
      <c r="B19" s="530"/>
      <c r="C19" s="526">
        <v>0</v>
      </c>
    </row>
    <row r="20" ht="22.05" customHeight="1" spans="1:3">
      <c r="A20" s="531" t="s">
        <v>1386</v>
      </c>
      <c r="B20" s="530"/>
      <c r="C20" s="526">
        <v>0</v>
      </c>
    </row>
    <row r="21" ht="22.05" customHeight="1" spans="1:3">
      <c r="A21" s="532" t="s">
        <v>1387</v>
      </c>
      <c r="B21" s="533"/>
      <c r="C21" s="526">
        <v>0</v>
      </c>
    </row>
    <row r="22" ht="22.05" customHeight="1" spans="1:3">
      <c r="A22" s="531" t="s">
        <v>1388</v>
      </c>
      <c r="B22" s="531"/>
      <c r="C22" s="526">
        <v>3500</v>
      </c>
    </row>
    <row r="23" ht="22.05" customHeight="1" spans="1:3">
      <c r="A23" s="531" t="s">
        <v>1389</v>
      </c>
      <c r="B23" s="531"/>
      <c r="C23" s="534">
        <v>16</v>
      </c>
    </row>
    <row r="24" ht="22.05" customHeight="1" spans="1:3">
      <c r="A24" s="531" t="s">
        <v>1390</v>
      </c>
      <c r="B24" s="531"/>
      <c r="C24" s="534">
        <v>1423</v>
      </c>
    </row>
    <row r="25" ht="22.05" customHeight="1" spans="1:3">
      <c r="A25" s="531" t="s">
        <v>1391</v>
      </c>
      <c r="B25" s="531"/>
      <c r="C25" s="534">
        <v>60</v>
      </c>
    </row>
    <row r="26" ht="22.05" customHeight="1" spans="1:3">
      <c r="A26" s="530" t="s">
        <v>1392</v>
      </c>
      <c r="B26" s="531"/>
      <c r="C26" s="534">
        <v>27225</v>
      </c>
    </row>
    <row r="27" ht="22.05" customHeight="1" spans="1:3">
      <c r="A27" s="530" t="s">
        <v>1393</v>
      </c>
      <c r="B27" s="530"/>
      <c r="C27" s="534">
        <v>756</v>
      </c>
    </row>
    <row r="28" ht="22.05" customHeight="1" spans="1:3">
      <c r="A28" s="535" t="s">
        <v>1394</v>
      </c>
      <c r="B28" s="535"/>
      <c r="C28" s="534">
        <v>5394</v>
      </c>
    </row>
    <row r="29" ht="22.05" customHeight="1" spans="1:3">
      <c r="A29" s="535" t="s">
        <v>1395</v>
      </c>
      <c r="B29" s="535"/>
      <c r="C29" s="534">
        <v>10348</v>
      </c>
    </row>
    <row r="30" ht="22.05" customHeight="1" spans="1:3">
      <c r="A30" s="536" t="s">
        <v>1396</v>
      </c>
      <c r="B30" s="536"/>
      <c r="C30" s="534">
        <v>8021</v>
      </c>
    </row>
    <row r="31" ht="22.05" customHeight="1" spans="1:3">
      <c r="A31" s="536" t="s">
        <v>1397</v>
      </c>
      <c r="B31" s="536"/>
      <c r="C31" s="534">
        <v>0</v>
      </c>
    </row>
    <row r="32" ht="22.05" customHeight="1" spans="1:3">
      <c r="A32" s="536" t="s">
        <v>1398</v>
      </c>
      <c r="B32" s="536"/>
      <c r="C32" s="534">
        <v>2247</v>
      </c>
    </row>
    <row r="33" ht="22.05" customHeight="1" spans="1:3">
      <c r="A33" s="535" t="s">
        <v>1399</v>
      </c>
      <c r="B33" s="535"/>
      <c r="C33" s="534">
        <v>0</v>
      </c>
    </row>
    <row r="34" ht="22.05" customHeight="1" spans="1:3">
      <c r="A34" s="536" t="s">
        <v>1400</v>
      </c>
      <c r="B34" s="536"/>
      <c r="C34" s="534">
        <v>459</v>
      </c>
    </row>
    <row r="35" ht="22.05" customHeight="1" spans="1:3">
      <c r="A35" s="536" t="s">
        <v>1401</v>
      </c>
      <c r="B35" s="536"/>
      <c r="C35" s="534">
        <v>0</v>
      </c>
    </row>
    <row r="36" ht="22.05" customHeight="1" spans="1:3">
      <c r="A36" s="530" t="s">
        <v>1402</v>
      </c>
      <c r="B36" s="531"/>
      <c r="C36" s="534">
        <v>1753</v>
      </c>
    </row>
  </sheetData>
  <mergeCells count="35">
    <mergeCell ref="A1:B1"/>
    <mergeCell ref="A2:C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s>
  <printOptions horizontalCentered="1"/>
  <pageMargins left="0.751388888888889" right="0.751388888888889" top="1" bottom="1" header="0.5" footer="0.5"/>
  <pageSetup paperSize="9" scale="9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54"/>
  <sheetViews>
    <sheetView workbookViewId="0">
      <selection activeCell="G11" sqref="G11"/>
    </sheetView>
  </sheetViews>
  <sheetFormatPr defaultColWidth="10" defaultRowHeight="14.25" outlineLevelCol="1"/>
  <cols>
    <col min="1" max="1" width="67.8571428571429" style="52" customWidth="1"/>
    <col min="2" max="2" width="24.6666666666667" style="52" customWidth="1"/>
    <col min="3" max="16384" width="10" style="52"/>
  </cols>
  <sheetData>
    <row r="1" ht="18" customHeight="1" spans="1:2">
      <c r="A1" s="501" t="s">
        <v>1403</v>
      </c>
      <c r="B1" s="502"/>
    </row>
    <row r="2" ht="36" customHeight="1" spans="1:2">
      <c r="A2" s="503" t="s">
        <v>1404</v>
      </c>
      <c r="B2" s="504"/>
    </row>
    <row r="3" ht="22.05" customHeight="1" spans="1:2">
      <c r="A3" s="505"/>
      <c r="B3" s="506" t="s">
        <v>310</v>
      </c>
    </row>
    <row r="4" ht="36" customHeight="1" spans="1:2">
      <c r="A4" s="507" t="s">
        <v>1405</v>
      </c>
      <c r="B4" s="508" t="s">
        <v>313</v>
      </c>
    </row>
    <row r="5" ht="28.2" customHeight="1" spans="1:2">
      <c r="A5" s="509" t="s">
        <v>1371</v>
      </c>
      <c r="B5" s="510">
        <v>299</v>
      </c>
    </row>
    <row r="6" ht="24" customHeight="1" spans="1:2">
      <c r="A6" s="511" t="s">
        <v>1406</v>
      </c>
      <c r="B6" s="512"/>
    </row>
    <row r="7" ht="24" customHeight="1" spans="1:2">
      <c r="A7" s="511" t="s">
        <v>1407</v>
      </c>
      <c r="B7" s="512"/>
    </row>
    <row r="8" ht="24" customHeight="1" spans="1:2">
      <c r="A8" s="511" t="s">
        <v>1408</v>
      </c>
      <c r="B8" s="512"/>
    </row>
    <row r="9" ht="24" customHeight="1" spans="1:2">
      <c r="A9" s="511" t="s">
        <v>1409</v>
      </c>
      <c r="B9" s="512"/>
    </row>
    <row r="10" ht="24" customHeight="1" spans="1:2">
      <c r="A10" s="511" t="s">
        <v>1410</v>
      </c>
      <c r="B10" s="512"/>
    </row>
    <row r="11" ht="24" customHeight="1" spans="1:2">
      <c r="A11" s="511" t="s">
        <v>1411</v>
      </c>
      <c r="B11" s="512"/>
    </row>
    <row r="12" ht="24" customHeight="1" spans="1:2">
      <c r="A12" s="511" t="s">
        <v>1412</v>
      </c>
      <c r="B12" s="512">
        <v>262</v>
      </c>
    </row>
    <row r="13" ht="24" customHeight="1" spans="1:2">
      <c r="A13" s="511" t="s">
        <v>1413</v>
      </c>
      <c r="B13" s="512">
        <v>262</v>
      </c>
    </row>
    <row r="14" ht="24" customHeight="1" spans="1:2">
      <c r="A14" s="511" t="s">
        <v>1414</v>
      </c>
      <c r="B14" s="512"/>
    </row>
    <row r="15" ht="24" customHeight="1" spans="1:2">
      <c r="A15" s="511" t="s">
        <v>1415</v>
      </c>
      <c r="B15" s="512"/>
    </row>
    <row r="16" ht="24" customHeight="1" spans="1:2">
      <c r="A16" s="511" t="s">
        <v>1416</v>
      </c>
      <c r="B16" s="512">
        <v>37</v>
      </c>
    </row>
    <row r="17" ht="24" customHeight="1" spans="1:2">
      <c r="A17" s="511" t="s">
        <v>1417</v>
      </c>
      <c r="B17" s="512">
        <v>37</v>
      </c>
    </row>
    <row r="18" ht="24" customHeight="1" spans="1:2">
      <c r="A18" s="511" t="s">
        <v>1418</v>
      </c>
      <c r="B18" s="512"/>
    </row>
    <row r="19" ht="24" customHeight="1" spans="1:2">
      <c r="A19" s="511" t="s">
        <v>1419</v>
      </c>
      <c r="B19" s="512"/>
    </row>
    <row r="20" ht="24" customHeight="1" spans="1:2">
      <c r="A20" s="511" t="s">
        <v>1420</v>
      </c>
      <c r="B20" s="512"/>
    </row>
    <row r="21" ht="24" customHeight="1" spans="1:2">
      <c r="A21" s="511" t="s">
        <v>1421</v>
      </c>
      <c r="B21" s="512"/>
    </row>
    <row r="22" ht="24" customHeight="1" spans="1:2">
      <c r="A22" s="511" t="s">
        <v>1422</v>
      </c>
      <c r="B22" s="512"/>
    </row>
    <row r="23" ht="24" customHeight="1" spans="1:2">
      <c r="A23" s="511" t="s">
        <v>1423</v>
      </c>
      <c r="B23" s="512"/>
    </row>
    <row r="24" ht="24" customHeight="1" spans="1:2">
      <c r="A24" s="511" t="s">
        <v>1424</v>
      </c>
      <c r="B24" s="512"/>
    </row>
    <row r="25" ht="24" customHeight="1" spans="1:2">
      <c r="A25" s="511" t="s">
        <v>1425</v>
      </c>
      <c r="B25" s="512"/>
    </row>
    <row r="26" ht="24" customHeight="1" spans="1:2">
      <c r="A26" s="511" t="s">
        <v>1426</v>
      </c>
      <c r="B26" s="512"/>
    </row>
    <row r="27" spans="2:2">
      <c r="B27" s="513"/>
    </row>
    <row r="28" spans="2:2">
      <c r="B28" s="513"/>
    </row>
    <row r="29" spans="2:2">
      <c r="B29" s="513"/>
    </row>
    <row r="30" spans="2:2">
      <c r="B30" s="513"/>
    </row>
    <row r="31" spans="2:2">
      <c r="B31" s="513"/>
    </row>
    <row r="32" spans="2:2">
      <c r="B32" s="513"/>
    </row>
    <row r="33" spans="2:2">
      <c r="B33" s="513"/>
    </row>
    <row r="34" spans="2:2">
      <c r="B34" s="513"/>
    </row>
    <row r="35" spans="2:2">
      <c r="B35" s="513"/>
    </row>
    <row r="36" spans="2:2">
      <c r="B36" s="513"/>
    </row>
    <row r="37" spans="2:2">
      <c r="B37" s="513"/>
    </row>
    <row r="38" spans="2:2">
      <c r="B38" s="513"/>
    </row>
    <row r="39" spans="2:2">
      <c r="B39" s="513"/>
    </row>
    <row r="40" spans="2:2">
      <c r="B40" s="513"/>
    </row>
    <row r="41" spans="2:2">
      <c r="B41" s="513"/>
    </row>
    <row r="42" spans="2:2">
      <c r="B42" s="513"/>
    </row>
    <row r="43" spans="2:2">
      <c r="B43" s="513"/>
    </row>
    <row r="44" spans="2:2">
      <c r="B44" s="513"/>
    </row>
    <row r="45" spans="2:2">
      <c r="B45" s="513"/>
    </row>
    <row r="46" spans="2:2">
      <c r="B46" s="513"/>
    </row>
    <row r="47" spans="2:2">
      <c r="B47" s="513"/>
    </row>
    <row r="48" spans="2:2">
      <c r="B48" s="513"/>
    </row>
    <row r="49" spans="2:2">
      <c r="B49" s="513"/>
    </row>
    <row r="50" spans="2:2">
      <c r="B50" s="513"/>
    </row>
    <row r="51" spans="2:2">
      <c r="B51" s="513"/>
    </row>
    <row r="52" spans="2:2">
      <c r="B52" s="513"/>
    </row>
    <row r="53" spans="2:2">
      <c r="B53" s="513"/>
    </row>
    <row r="54" spans="2:2">
      <c r="B54" s="513"/>
    </row>
  </sheetData>
  <mergeCells count="1">
    <mergeCell ref="A2:B2"/>
  </mergeCells>
  <printOptions horizontalCentered="1" verticalCentered="1"/>
  <pageMargins left="0" right="0" top="0" bottom="0"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56"/>
  <sheetViews>
    <sheetView workbookViewId="0">
      <selection activeCell="G21" sqref="G21"/>
    </sheetView>
  </sheetViews>
  <sheetFormatPr defaultColWidth="10" defaultRowHeight="14.25" outlineLevelCol="3"/>
  <cols>
    <col min="1" max="1" width="51" style="52" customWidth="1"/>
    <col min="2" max="4" width="13.8571428571429" style="52" customWidth="1"/>
    <col min="5" max="16384" width="10" style="52"/>
  </cols>
  <sheetData>
    <row r="1" ht="21" customHeight="1" spans="1:4">
      <c r="A1" s="474" t="s">
        <v>1427</v>
      </c>
      <c r="B1" s="475"/>
      <c r="C1" s="476"/>
      <c r="D1" s="476"/>
    </row>
    <row r="2" ht="52.05" customHeight="1" spans="1:4">
      <c r="A2" s="477" t="s">
        <v>1428</v>
      </c>
      <c r="B2" s="477"/>
      <c r="C2" s="477"/>
      <c r="D2" s="477"/>
    </row>
    <row r="3" ht="19.2" customHeight="1" spans="1:4">
      <c r="A3" s="478"/>
      <c r="B3" s="479"/>
      <c r="C3" s="480"/>
      <c r="D3" s="480" t="s">
        <v>310</v>
      </c>
    </row>
    <row r="4" s="470" customFormat="1" ht="38" customHeight="1" spans="1:4">
      <c r="A4" s="481" t="s">
        <v>1429</v>
      </c>
      <c r="B4" s="481" t="s">
        <v>313</v>
      </c>
      <c r="C4" s="481"/>
      <c r="D4" s="481"/>
    </row>
    <row r="5" s="470" customFormat="1" ht="38" customHeight="1" spans="1:4">
      <c r="A5" s="481"/>
      <c r="B5" s="481" t="s">
        <v>1430</v>
      </c>
      <c r="C5" s="482" t="s">
        <v>1431</v>
      </c>
      <c r="D5" s="482" t="s">
        <v>1432</v>
      </c>
    </row>
    <row r="6" s="471" customFormat="1" ht="20" customHeight="1" spans="1:4">
      <c r="A6" s="483" t="s">
        <v>1433</v>
      </c>
      <c r="B6" s="484">
        <v>0</v>
      </c>
      <c r="C6" s="485">
        <v>1183</v>
      </c>
      <c r="D6" s="485">
        <v>617</v>
      </c>
    </row>
    <row r="7" s="471" customFormat="1" ht="20" customHeight="1" spans="1:4">
      <c r="A7" s="486" t="s">
        <v>1372</v>
      </c>
      <c r="B7" s="487">
        <v>0</v>
      </c>
      <c r="C7" s="488"/>
      <c r="D7" s="488"/>
    </row>
    <row r="8" s="471" customFormat="1" ht="20" customHeight="1" spans="1:4">
      <c r="A8" s="489" t="s">
        <v>1373</v>
      </c>
      <c r="B8" s="490" t="s">
        <v>1434</v>
      </c>
      <c r="C8" s="488"/>
      <c r="D8" s="488"/>
    </row>
    <row r="9" s="471" customFormat="1" ht="20" customHeight="1" spans="1:4">
      <c r="A9" s="489" t="s">
        <v>1374</v>
      </c>
      <c r="B9" s="490" t="s">
        <v>1434</v>
      </c>
      <c r="C9" s="488"/>
      <c r="D9" s="488"/>
    </row>
    <row r="10" s="471" customFormat="1" ht="20" customHeight="1" spans="1:4">
      <c r="A10" s="489" t="s">
        <v>1375</v>
      </c>
      <c r="B10" s="490" t="s">
        <v>1434</v>
      </c>
      <c r="C10" s="488"/>
      <c r="D10" s="488"/>
    </row>
    <row r="11" s="471" customFormat="1" ht="20" customHeight="1" spans="1:4">
      <c r="A11" s="489" t="s">
        <v>1376</v>
      </c>
      <c r="B11" s="490" t="s">
        <v>1434</v>
      </c>
      <c r="C11" s="488"/>
      <c r="D11" s="488"/>
    </row>
    <row r="12" s="471" customFormat="1" ht="20" customHeight="1" spans="1:4">
      <c r="A12" s="489" t="s">
        <v>1377</v>
      </c>
      <c r="B12" s="490" t="s">
        <v>1434</v>
      </c>
      <c r="C12" s="488"/>
      <c r="D12" s="488"/>
    </row>
    <row r="13" s="471" customFormat="1" ht="20" customHeight="1" spans="1:4">
      <c r="A13" s="489" t="s">
        <v>1378</v>
      </c>
      <c r="B13" s="490" t="s">
        <v>1434</v>
      </c>
      <c r="C13" s="488"/>
      <c r="D13" s="488"/>
    </row>
    <row r="14" s="471" customFormat="1" ht="20" customHeight="1" spans="1:4">
      <c r="A14" s="486" t="s">
        <v>1379</v>
      </c>
      <c r="B14" s="491"/>
      <c r="C14" s="488">
        <v>1183</v>
      </c>
      <c r="D14" s="488"/>
    </row>
    <row r="15" s="471" customFormat="1" ht="20" customHeight="1" spans="1:4">
      <c r="A15" s="492" t="s">
        <v>1380</v>
      </c>
      <c r="B15" s="492"/>
      <c r="C15" s="488">
        <v>0</v>
      </c>
      <c r="D15" s="488"/>
    </row>
    <row r="16" s="471" customFormat="1" ht="20" customHeight="1" spans="1:4">
      <c r="A16" s="493" t="s">
        <v>1435</v>
      </c>
      <c r="B16" s="492"/>
      <c r="C16" s="488">
        <v>0</v>
      </c>
      <c r="D16" s="488"/>
    </row>
    <row r="17" s="471" customFormat="1" ht="20" customHeight="1" spans="1:4">
      <c r="A17" s="493" t="s">
        <v>1436</v>
      </c>
      <c r="B17" s="492"/>
      <c r="C17" s="488">
        <v>0</v>
      </c>
      <c r="D17" s="488"/>
    </row>
    <row r="18" s="471" customFormat="1" ht="20" customHeight="1" spans="1:4">
      <c r="A18" s="493" t="s">
        <v>1437</v>
      </c>
      <c r="B18" s="492"/>
      <c r="C18" s="488">
        <v>0</v>
      </c>
      <c r="D18" s="488"/>
    </row>
    <row r="19" s="471" customFormat="1" ht="20" customHeight="1" spans="1:4">
      <c r="A19" s="493" t="s">
        <v>1438</v>
      </c>
      <c r="B19" s="492"/>
      <c r="C19" s="488">
        <v>0</v>
      </c>
      <c r="D19" s="488"/>
    </row>
    <row r="20" s="471" customFormat="1" ht="20" customHeight="1" spans="1:4">
      <c r="A20" s="493" t="s">
        <v>1439</v>
      </c>
      <c r="B20" s="492"/>
      <c r="C20" s="488">
        <v>0</v>
      </c>
      <c r="D20" s="488"/>
    </row>
    <row r="21" s="471" customFormat="1" ht="20" customHeight="1" spans="1:4">
      <c r="A21" s="493" t="s">
        <v>1440</v>
      </c>
      <c r="B21" s="492"/>
      <c r="C21" s="488">
        <v>0</v>
      </c>
      <c r="D21" s="488"/>
    </row>
    <row r="22" s="471" customFormat="1" ht="20" customHeight="1" spans="1:4">
      <c r="A22" s="492" t="s">
        <v>1387</v>
      </c>
      <c r="B22" s="492"/>
      <c r="C22" s="488">
        <v>0</v>
      </c>
      <c r="D22" s="485"/>
    </row>
    <row r="23" s="471" customFormat="1" ht="20" customHeight="1" spans="1:4">
      <c r="A23" s="492" t="s">
        <v>1441</v>
      </c>
      <c r="B23" s="492"/>
      <c r="C23" s="488">
        <v>0</v>
      </c>
      <c r="D23" s="494"/>
    </row>
    <row r="24" s="471" customFormat="1" ht="20" customHeight="1" spans="1:4">
      <c r="A24" s="493" t="s">
        <v>1442</v>
      </c>
      <c r="B24" s="492"/>
      <c r="C24" s="488">
        <v>0</v>
      </c>
      <c r="D24" s="494"/>
    </row>
    <row r="25" s="471" customFormat="1" ht="20" customHeight="1" spans="1:4">
      <c r="A25" s="493" t="s">
        <v>1443</v>
      </c>
      <c r="B25" s="492"/>
      <c r="C25" s="488">
        <v>0</v>
      </c>
      <c r="D25" s="494"/>
    </row>
    <row r="26" s="471" customFormat="1" ht="20" customHeight="1" spans="1:4">
      <c r="A26" s="493" t="s">
        <v>1444</v>
      </c>
      <c r="B26" s="492"/>
      <c r="C26" s="488">
        <v>0</v>
      </c>
      <c r="D26" s="494"/>
    </row>
    <row r="27" s="471" customFormat="1" ht="20" customHeight="1" spans="1:4">
      <c r="A27" s="492" t="s">
        <v>1392</v>
      </c>
      <c r="B27" s="492"/>
      <c r="C27" s="488">
        <v>0</v>
      </c>
      <c r="D27" s="494"/>
    </row>
    <row r="28" s="471" customFormat="1" ht="20" customHeight="1" spans="1:4">
      <c r="A28" s="492" t="s">
        <v>1393</v>
      </c>
      <c r="B28" s="492"/>
      <c r="C28" s="488">
        <v>0</v>
      </c>
      <c r="D28" s="494"/>
    </row>
    <row r="29" s="471" customFormat="1" ht="20" customHeight="1" spans="1:4">
      <c r="A29" s="492" t="s">
        <v>1445</v>
      </c>
      <c r="B29" s="492"/>
      <c r="C29" s="488">
        <v>0</v>
      </c>
      <c r="D29" s="494"/>
    </row>
    <row r="30" s="471" customFormat="1" ht="20" customHeight="1" spans="1:4">
      <c r="A30" s="492" t="s">
        <v>1446</v>
      </c>
      <c r="B30" s="492"/>
      <c r="C30" s="488">
        <v>0</v>
      </c>
      <c r="D30" s="494"/>
    </row>
    <row r="31" s="471" customFormat="1" ht="20" customHeight="1" spans="1:4">
      <c r="A31" s="492" t="s">
        <v>1447</v>
      </c>
      <c r="B31" s="492"/>
      <c r="C31" s="488">
        <v>0</v>
      </c>
      <c r="D31" s="494"/>
    </row>
    <row r="32" s="471" customFormat="1" ht="20" customHeight="1" spans="1:4">
      <c r="A32" s="492" t="s">
        <v>1448</v>
      </c>
      <c r="B32" s="492"/>
      <c r="C32" s="488">
        <v>0</v>
      </c>
      <c r="D32" s="494"/>
    </row>
    <row r="33" s="471" customFormat="1" ht="20" customHeight="1" spans="1:4">
      <c r="A33" s="492" t="s">
        <v>1449</v>
      </c>
      <c r="B33" s="492"/>
      <c r="C33" s="488">
        <v>0</v>
      </c>
      <c r="D33" s="494"/>
    </row>
    <row r="34" s="471" customFormat="1" ht="20" customHeight="1" spans="1:4">
      <c r="A34" s="492" t="s">
        <v>1450</v>
      </c>
      <c r="B34" s="492"/>
      <c r="C34" s="488">
        <v>0</v>
      </c>
      <c r="D34" s="494"/>
    </row>
    <row r="35" s="471" customFormat="1" ht="20" customHeight="1" spans="1:4">
      <c r="A35" s="492" t="s">
        <v>1451</v>
      </c>
      <c r="B35" s="492"/>
      <c r="C35" s="488">
        <v>0</v>
      </c>
      <c r="D35" s="494"/>
    </row>
    <row r="36" s="471" customFormat="1" ht="20" customHeight="1" spans="1:4">
      <c r="A36" s="492" t="s">
        <v>1452</v>
      </c>
      <c r="B36" s="492"/>
      <c r="C36" s="488">
        <v>0</v>
      </c>
      <c r="D36" s="494"/>
    </row>
    <row r="37" s="471" customFormat="1" ht="20" customHeight="1" spans="1:4">
      <c r="A37" s="492" t="s">
        <v>1402</v>
      </c>
      <c r="B37" s="492"/>
      <c r="C37" s="488">
        <v>1183</v>
      </c>
      <c r="D37" s="494"/>
    </row>
    <row r="38" s="472" customFormat="1" ht="20" customHeight="1" spans="1:4">
      <c r="A38" s="492" t="s">
        <v>1453</v>
      </c>
      <c r="B38" s="492"/>
      <c r="C38" s="488">
        <v>1030</v>
      </c>
      <c r="D38" s="494"/>
    </row>
    <row r="39" s="472" customFormat="1" ht="20" customHeight="1" spans="1:4">
      <c r="A39" s="492" t="s">
        <v>1454</v>
      </c>
      <c r="B39" s="492"/>
      <c r="C39" s="488">
        <v>153</v>
      </c>
      <c r="D39" s="494"/>
    </row>
    <row r="40" s="472" customFormat="1" ht="20" customHeight="1" spans="1:4">
      <c r="A40" s="486" t="s">
        <v>1455</v>
      </c>
      <c r="B40" s="492"/>
      <c r="C40" s="488"/>
      <c r="D40" s="495">
        <f>SUM(D41:D45)</f>
        <v>617</v>
      </c>
    </row>
    <row r="41" s="472" customFormat="1" ht="20" customHeight="1" spans="1:4">
      <c r="A41" s="496" t="s">
        <v>1456</v>
      </c>
      <c r="B41" s="497"/>
      <c r="C41" s="488"/>
      <c r="D41" s="495">
        <v>40</v>
      </c>
    </row>
    <row r="42" s="472" customFormat="1" ht="20" customHeight="1" spans="1:4">
      <c r="A42" s="496" t="s">
        <v>1457</v>
      </c>
      <c r="B42" s="497"/>
      <c r="C42" s="488"/>
      <c r="D42" s="495">
        <v>67</v>
      </c>
    </row>
    <row r="43" s="472" customFormat="1" ht="20" customHeight="1" spans="1:4">
      <c r="A43" s="496" t="s">
        <v>1458</v>
      </c>
      <c r="B43" s="497"/>
      <c r="C43" s="488"/>
      <c r="D43" s="495">
        <v>150</v>
      </c>
    </row>
    <row r="44" s="472" customFormat="1" ht="20" customHeight="1" spans="1:4">
      <c r="A44" s="496" t="s">
        <v>1459</v>
      </c>
      <c r="B44" s="492"/>
      <c r="C44" s="488"/>
      <c r="D44" s="495">
        <v>115</v>
      </c>
    </row>
    <row r="45" s="472" customFormat="1" ht="20" customHeight="1" spans="1:4">
      <c r="A45" s="496" t="s">
        <v>1460</v>
      </c>
      <c r="B45" s="492"/>
      <c r="C45" s="488"/>
      <c r="D45" s="495">
        <v>245</v>
      </c>
    </row>
    <row r="46" s="473" customFormat="1" ht="20" customHeight="1" spans="1:4">
      <c r="A46" s="498"/>
      <c r="B46" s="498"/>
      <c r="C46" s="499"/>
      <c r="D46" s="500"/>
    </row>
    <row r="47" s="473" customFormat="1" ht="20" customHeight="1" spans="1:4">
      <c r="A47" s="498"/>
      <c r="B47" s="498"/>
      <c r="C47" s="499"/>
      <c r="D47" s="476"/>
    </row>
    <row r="48" s="473" customFormat="1" ht="20" customHeight="1" spans="1:4">
      <c r="A48" s="498"/>
      <c r="B48" s="498"/>
      <c r="C48" s="499"/>
      <c r="D48" s="476"/>
    </row>
    <row r="49" s="473" customFormat="1" ht="20" customHeight="1" spans="1:4">
      <c r="A49" s="498"/>
      <c r="B49" s="498"/>
      <c r="C49" s="499"/>
      <c r="D49" s="476"/>
    </row>
    <row r="50" s="473" customFormat="1" ht="20" customHeight="1" spans="1:4">
      <c r="A50" s="498"/>
      <c r="B50" s="498"/>
      <c r="C50" s="499"/>
      <c r="D50" s="476"/>
    </row>
    <row r="51" s="473" customFormat="1" ht="20" customHeight="1" spans="1:4">
      <c r="A51" s="498"/>
      <c r="B51" s="498"/>
      <c r="C51" s="499"/>
      <c r="D51" s="476"/>
    </row>
    <row r="52" s="473" customFormat="1" ht="20" customHeight="1" spans="1:4">
      <c r="A52" s="498"/>
      <c r="B52" s="498"/>
      <c r="C52" s="499"/>
      <c r="D52" s="476"/>
    </row>
    <row r="53" s="473" customFormat="1" ht="20" customHeight="1" spans="1:4">
      <c r="A53" s="498"/>
      <c r="B53" s="498"/>
      <c r="C53" s="499"/>
      <c r="D53" s="476"/>
    </row>
    <row r="54" s="473" customFormat="1" ht="20" customHeight="1" spans="1:4">
      <c r="A54" s="498"/>
      <c r="B54" s="498"/>
      <c r="C54" s="499"/>
      <c r="D54" s="476"/>
    </row>
    <row r="55" spans="3:4">
      <c r="C55" s="476"/>
      <c r="D55" s="476"/>
    </row>
    <row r="56" spans="3:4">
      <c r="C56" s="476"/>
      <c r="D56" s="476"/>
    </row>
  </sheetData>
  <mergeCells count="3">
    <mergeCell ref="A2:D2"/>
    <mergeCell ref="B4:D4"/>
    <mergeCell ref="A4:A5"/>
  </mergeCells>
  <printOptions horizontalCentered="1" verticalCentered="1"/>
  <pageMargins left="0" right="0" top="0.590277777777778" bottom="0.590277777777778" header="0.507638888888889" footer="0.507638888888889"/>
  <pageSetup paperSize="9"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9"/>
  <sheetViews>
    <sheetView zoomScale="80" zoomScaleNormal="80" workbookViewId="0">
      <selection activeCell="P18" sqref="P18"/>
    </sheetView>
  </sheetViews>
  <sheetFormatPr defaultColWidth="9.88571428571429" defaultRowHeight="14.25" outlineLevelCol="5"/>
  <cols>
    <col min="1" max="1" width="46.4380952380952" style="382" customWidth="1"/>
    <col min="2" max="2" width="18.1047619047619" style="382" customWidth="1"/>
    <col min="3" max="3" width="17.4380952380952" style="382" customWidth="1"/>
    <col min="4" max="4" width="17.4380952380952" style="454" customWidth="1"/>
    <col min="5" max="6" width="10.4380952380952" style="382" customWidth="1"/>
    <col min="7" max="16384" width="9.88571428571429" style="382"/>
  </cols>
  <sheetData>
    <row r="1" s="373" customFormat="1" ht="21" customHeight="1" spans="1:4">
      <c r="A1" s="384" t="s">
        <v>1461</v>
      </c>
      <c r="B1" s="385"/>
      <c r="C1" s="385"/>
      <c r="D1" s="386"/>
    </row>
    <row r="2" s="432" customFormat="1" ht="40.95" customHeight="1" spans="1:4">
      <c r="A2" s="222" t="s">
        <v>1462</v>
      </c>
      <c r="B2" s="222"/>
      <c r="C2" s="222"/>
      <c r="D2" s="222"/>
    </row>
    <row r="3" s="375" customFormat="1" ht="22.35" customHeight="1" spans="1:4">
      <c r="A3" s="387"/>
      <c r="B3" s="388"/>
      <c r="C3" s="389" t="s">
        <v>310</v>
      </c>
      <c r="D3" s="389"/>
    </row>
    <row r="4" s="434" customFormat="1" ht="36" customHeight="1" spans="1:4">
      <c r="A4" s="422" t="s">
        <v>311</v>
      </c>
      <c r="B4" s="190" t="s">
        <v>312</v>
      </c>
      <c r="C4" s="190" t="s">
        <v>313</v>
      </c>
      <c r="D4" s="417" t="s">
        <v>314</v>
      </c>
    </row>
    <row r="5" ht="34.95" customHeight="1" spans="1:4">
      <c r="A5" s="455" t="s">
        <v>1463</v>
      </c>
      <c r="B5" s="456"/>
      <c r="C5" s="456"/>
      <c r="D5" s="457"/>
    </row>
    <row r="6" ht="34.95" customHeight="1" spans="1:4">
      <c r="A6" s="455" t="s">
        <v>1464</v>
      </c>
      <c r="B6" s="445">
        <v>619521</v>
      </c>
      <c r="C6" s="458"/>
      <c r="D6" s="459"/>
    </row>
    <row r="7" ht="34.95" customHeight="1" spans="1:4">
      <c r="A7" s="455" t="s">
        <v>1465</v>
      </c>
      <c r="B7" s="458"/>
      <c r="C7" s="458"/>
      <c r="D7" s="459"/>
    </row>
    <row r="8" ht="34.95" customHeight="1" spans="1:4">
      <c r="A8" s="455" t="s">
        <v>1466</v>
      </c>
      <c r="B8" s="460">
        <v>60464</v>
      </c>
      <c r="C8" s="460">
        <v>50000</v>
      </c>
      <c r="D8" s="457">
        <f>C8/B8-1</f>
        <v>-0.17306165652289</v>
      </c>
    </row>
    <row r="9" ht="34.95" customHeight="1" spans="1:4">
      <c r="A9" s="455" t="s">
        <v>1467</v>
      </c>
      <c r="B9" s="460">
        <v>3976</v>
      </c>
      <c r="C9" s="460">
        <v>3800</v>
      </c>
      <c r="D9" s="457">
        <f>C9/B9-1</f>
        <v>-0.0442655935613682</v>
      </c>
    </row>
    <row r="10" ht="34.95" customHeight="1" spans="1:4">
      <c r="A10" s="461" t="s">
        <v>1468</v>
      </c>
      <c r="B10" s="458"/>
      <c r="C10" s="458"/>
      <c r="D10" s="457"/>
    </row>
    <row r="11" ht="34.95" customHeight="1" spans="1:4">
      <c r="A11" s="455" t="s">
        <v>1469</v>
      </c>
      <c r="B11" s="458"/>
      <c r="C11" s="458"/>
      <c r="D11" s="457"/>
    </row>
    <row r="12" s="434" customFormat="1" ht="34.95" customHeight="1" spans="1:4">
      <c r="A12" s="422" t="s">
        <v>1470</v>
      </c>
      <c r="B12" s="462">
        <f>SUM(B5:B11)</f>
        <v>683961</v>
      </c>
      <c r="C12" s="462">
        <f>SUM(C5:C11)</f>
        <v>53800</v>
      </c>
      <c r="D12" s="457">
        <f t="shared" ref="D11:D18" si="0">C12/B12-1</f>
        <v>-0.921340544270799</v>
      </c>
    </row>
    <row r="13" s="434" customFormat="1" ht="34.95" customHeight="1" spans="1:4">
      <c r="A13" s="463" t="s">
        <v>340</v>
      </c>
      <c r="B13" s="464">
        <f>SUM(B14:B17)</f>
        <v>804105</v>
      </c>
      <c r="C13" s="464">
        <f>SUM(C14:C17)</f>
        <v>497957</v>
      </c>
      <c r="D13" s="457">
        <f t="shared" si="0"/>
        <v>-0.380731372146672</v>
      </c>
    </row>
    <row r="14" ht="34.95" customHeight="1" spans="1:4">
      <c r="A14" s="427" t="s">
        <v>1471</v>
      </c>
      <c r="B14" s="445">
        <v>388880</v>
      </c>
      <c r="C14" s="465"/>
      <c r="D14" s="457">
        <f t="shared" si="0"/>
        <v>-1</v>
      </c>
    </row>
    <row r="15" ht="34.95" customHeight="1" spans="1:4">
      <c r="A15" s="455" t="s">
        <v>1472</v>
      </c>
      <c r="B15" s="445">
        <v>404110</v>
      </c>
      <c r="C15" s="445">
        <v>430997</v>
      </c>
      <c r="D15" s="457">
        <f t="shared" si="0"/>
        <v>0.0665338645418327</v>
      </c>
    </row>
    <row r="16" ht="34.95" customHeight="1" spans="1:4">
      <c r="A16" s="455" t="s">
        <v>345</v>
      </c>
      <c r="B16" s="445">
        <v>5259</v>
      </c>
      <c r="C16" s="466"/>
      <c r="D16" s="457">
        <f t="shared" si="0"/>
        <v>-1</v>
      </c>
    </row>
    <row r="17" ht="34.95" customHeight="1" spans="1:4">
      <c r="A17" s="455" t="s">
        <v>347</v>
      </c>
      <c r="B17" s="445">
        <v>5856</v>
      </c>
      <c r="C17" s="445">
        <v>66960</v>
      </c>
      <c r="D17" s="457">
        <f t="shared" si="0"/>
        <v>10.4344262295082</v>
      </c>
    </row>
    <row r="18" ht="34.95" customHeight="1" spans="1:6">
      <c r="A18" s="422" t="s">
        <v>348</v>
      </c>
      <c r="B18" s="467">
        <f>B12+B13</f>
        <v>1488066</v>
      </c>
      <c r="C18" s="467">
        <f>C12+C13</f>
        <v>551757</v>
      </c>
      <c r="D18" s="457">
        <f t="shared" si="0"/>
        <v>-0.629212010757587</v>
      </c>
      <c r="E18" s="468"/>
      <c r="F18" s="468"/>
    </row>
    <row r="19" ht="19.5" customHeight="1" spans="1:4">
      <c r="A19" s="469"/>
      <c r="B19" s="469"/>
      <c r="C19" s="469"/>
      <c r="D19" s="469"/>
    </row>
  </sheetData>
  <mergeCells count="3">
    <mergeCell ref="A2:D2"/>
    <mergeCell ref="C3:D3"/>
    <mergeCell ref="A19:D19"/>
  </mergeCells>
  <printOptions horizontalCentered="1"/>
  <pageMargins left="0.588888888888889" right="0.588888888888889" top="0.788888888888889" bottom="0.788888888888889" header="0.309027777777778" footer="0.309027777777778"/>
  <pageSetup paperSize="9" scale="92" fitToHeight="0" orientation="portrait" useFirstPageNumber="1" errors="NA"/>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3"/>
  <sheetViews>
    <sheetView workbookViewId="0">
      <selection activeCell="G14" sqref="G14"/>
    </sheetView>
  </sheetViews>
  <sheetFormatPr defaultColWidth="9.88571428571429" defaultRowHeight="14.25" outlineLevelCol="3"/>
  <cols>
    <col min="1" max="1" width="54.1047619047619" style="436" customWidth="1"/>
    <col min="2" max="3" width="17.7809523809524" style="382" customWidth="1"/>
    <col min="4" max="4" width="17.7809523809524" style="383" customWidth="1"/>
    <col min="5" max="5" width="10.4380952380952" style="382" customWidth="1"/>
    <col min="6" max="16384" width="9.88571428571429" style="382"/>
  </cols>
  <sheetData>
    <row r="1" s="373" customFormat="1" ht="16.65" customHeight="1" spans="1:4">
      <c r="A1" s="437" t="s">
        <v>1473</v>
      </c>
      <c r="B1" s="385"/>
      <c r="C1" s="385"/>
      <c r="D1" s="386"/>
    </row>
    <row r="2" s="432" customFormat="1" ht="28.05" customHeight="1" spans="1:4">
      <c r="A2" s="222" t="s">
        <v>1474</v>
      </c>
      <c r="B2" s="222"/>
      <c r="C2" s="222"/>
      <c r="D2" s="222"/>
    </row>
    <row r="3" s="375" customFormat="1" ht="21" customHeight="1" spans="1:4">
      <c r="A3" s="438"/>
      <c r="B3" s="439"/>
      <c r="C3" s="440" t="s">
        <v>310</v>
      </c>
      <c r="D3" s="440"/>
    </row>
    <row r="4" s="433" customFormat="1" ht="30" customHeight="1" spans="1:4">
      <c r="A4" s="441" t="s">
        <v>311</v>
      </c>
      <c r="B4" s="190" t="s">
        <v>312</v>
      </c>
      <c r="C4" s="442" t="s">
        <v>313</v>
      </c>
      <c r="D4" s="443" t="s">
        <v>314</v>
      </c>
    </row>
    <row r="5" ht="21.9" customHeight="1" spans="1:4">
      <c r="A5" s="444" t="s">
        <v>1475</v>
      </c>
      <c r="B5" s="445">
        <v>15</v>
      </c>
      <c r="C5" s="445">
        <v>50</v>
      </c>
      <c r="D5" s="446">
        <f>C5/B5-1</f>
        <v>2.33333333333333</v>
      </c>
    </row>
    <row r="6" ht="21.9" customHeight="1" spans="1:4">
      <c r="A6" s="444" t="s">
        <v>1476</v>
      </c>
      <c r="B6" s="445">
        <v>15</v>
      </c>
      <c r="C6" s="445">
        <v>50</v>
      </c>
      <c r="D6" s="446">
        <f t="shared" ref="D6:D32" si="0">C6/B6-1</f>
        <v>2.33333333333333</v>
      </c>
    </row>
    <row r="7" ht="21.9" customHeight="1" spans="1:4">
      <c r="A7" s="444" t="s">
        <v>1477</v>
      </c>
      <c r="B7" s="445"/>
      <c r="C7" s="445"/>
      <c r="D7" s="446"/>
    </row>
    <row r="8" ht="21.9" customHeight="1" spans="1:4">
      <c r="A8" s="444" t="s">
        <v>1478</v>
      </c>
      <c r="B8" s="445">
        <v>269</v>
      </c>
      <c r="C8" s="445">
        <v>2313</v>
      </c>
      <c r="D8" s="446">
        <f t="shared" si="0"/>
        <v>7.59851301115242</v>
      </c>
    </row>
    <row r="9" ht="21.9" customHeight="1" spans="1:4">
      <c r="A9" s="444" t="s">
        <v>1479</v>
      </c>
      <c r="B9" s="445">
        <v>269</v>
      </c>
      <c r="C9" s="445">
        <v>2313</v>
      </c>
      <c r="D9" s="446">
        <f t="shared" si="0"/>
        <v>7.59851301115242</v>
      </c>
    </row>
    <row r="10" ht="21.9" customHeight="1" spans="1:4">
      <c r="A10" s="444" t="s">
        <v>1480</v>
      </c>
      <c r="B10" s="445">
        <v>1229757</v>
      </c>
      <c r="C10" s="445">
        <v>498676</v>
      </c>
      <c r="D10" s="446">
        <f t="shared" si="0"/>
        <v>-0.594492245215925</v>
      </c>
    </row>
    <row r="11" ht="21.9" customHeight="1" spans="1:4">
      <c r="A11" s="447" t="s">
        <v>1481</v>
      </c>
      <c r="B11" s="445">
        <v>947625</v>
      </c>
      <c r="C11" s="445">
        <v>431728</v>
      </c>
      <c r="D11" s="446">
        <f t="shared" si="0"/>
        <v>-0.544410499934046</v>
      </c>
    </row>
    <row r="12" ht="21.9" customHeight="1" spans="1:4">
      <c r="A12" s="447" t="s">
        <v>1482</v>
      </c>
      <c r="B12" s="445"/>
      <c r="C12" s="445"/>
      <c r="D12" s="446"/>
    </row>
    <row r="13" ht="21.9" customHeight="1" spans="1:4">
      <c r="A13" s="447" t="s">
        <v>1483</v>
      </c>
      <c r="B13" s="445">
        <v>43132</v>
      </c>
      <c r="C13" s="445">
        <v>52062</v>
      </c>
      <c r="D13" s="446">
        <f t="shared" si="0"/>
        <v>0.207038857460818</v>
      </c>
    </row>
    <row r="14" ht="21.9" customHeight="1" spans="1:4">
      <c r="A14" s="444" t="s">
        <v>1484</v>
      </c>
      <c r="B14" s="445">
        <v>3500</v>
      </c>
      <c r="C14" s="445">
        <v>4886</v>
      </c>
      <c r="D14" s="446">
        <f t="shared" si="0"/>
        <v>0.396</v>
      </c>
    </row>
    <row r="15" ht="21.9" customHeight="1" spans="1:4">
      <c r="A15" s="444" t="s">
        <v>1485</v>
      </c>
      <c r="B15" s="445">
        <v>235500</v>
      </c>
      <c r="C15" s="445">
        <v>10000</v>
      </c>
      <c r="D15" s="446">
        <f t="shared" si="0"/>
        <v>-0.957537154989384</v>
      </c>
    </row>
    <row r="16" ht="21.9" customHeight="1" spans="1:4">
      <c r="A16" s="444" t="s">
        <v>1486</v>
      </c>
      <c r="B16" s="445">
        <v>131</v>
      </c>
      <c r="C16" s="445">
        <v>131</v>
      </c>
      <c r="D16" s="446">
        <f t="shared" si="0"/>
        <v>0</v>
      </c>
    </row>
    <row r="17" ht="21.9" customHeight="1" spans="1:4">
      <c r="A17" s="444" t="s">
        <v>1487</v>
      </c>
      <c r="B17" s="445">
        <v>131</v>
      </c>
      <c r="C17" s="445">
        <v>131</v>
      </c>
      <c r="D17" s="446">
        <f t="shared" si="0"/>
        <v>0</v>
      </c>
    </row>
    <row r="18" ht="21.9" customHeight="1" spans="1:4">
      <c r="A18" s="444" t="s">
        <v>1488</v>
      </c>
      <c r="B18" s="445"/>
      <c r="C18" s="445"/>
      <c r="D18" s="446"/>
    </row>
    <row r="19" ht="21.9" customHeight="1" spans="1:4">
      <c r="A19" s="444" t="s">
        <v>1489</v>
      </c>
      <c r="B19" s="445"/>
      <c r="C19" s="445"/>
      <c r="D19" s="446"/>
    </row>
    <row r="20" ht="21.9" customHeight="1" spans="1:4">
      <c r="A20" s="444" t="s">
        <v>1490</v>
      </c>
      <c r="B20" s="445"/>
      <c r="C20" s="445"/>
      <c r="D20" s="446"/>
    </row>
    <row r="21" ht="21.9" customHeight="1" spans="1:4">
      <c r="A21" s="444" t="s">
        <v>1491</v>
      </c>
      <c r="B21" s="445">
        <v>78851</v>
      </c>
      <c r="C21" s="445">
        <v>587</v>
      </c>
      <c r="D21" s="446">
        <f t="shared" si="0"/>
        <v>-0.992555579510723</v>
      </c>
    </row>
    <row r="22" ht="21.9" customHeight="1" spans="1:4">
      <c r="A22" s="444" t="s">
        <v>1492</v>
      </c>
      <c r="B22" s="445">
        <v>78100</v>
      </c>
      <c r="C22" s="448"/>
      <c r="D22" s="446">
        <f t="shared" si="0"/>
        <v>-1</v>
      </c>
    </row>
    <row r="23" ht="21.9" customHeight="1" spans="1:4">
      <c r="A23" s="444" t="s">
        <v>1493</v>
      </c>
      <c r="B23" s="445"/>
      <c r="C23" s="448"/>
      <c r="D23" s="446"/>
    </row>
    <row r="24" ht="21.9" customHeight="1" spans="1:4">
      <c r="A24" s="444" t="s">
        <v>1494</v>
      </c>
      <c r="B24" s="445">
        <v>751</v>
      </c>
      <c r="C24" s="445">
        <v>587</v>
      </c>
      <c r="D24" s="446">
        <f t="shared" si="0"/>
        <v>-0.218375499334221</v>
      </c>
    </row>
    <row r="25" ht="21.9" customHeight="1" spans="1:4">
      <c r="A25" s="444" t="s">
        <v>1495</v>
      </c>
      <c r="B25" s="445">
        <v>33435</v>
      </c>
      <c r="C25" s="448"/>
      <c r="D25" s="446">
        <f t="shared" si="0"/>
        <v>-1</v>
      </c>
    </row>
    <row r="26" s="434" customFormat="1" ht="21.9" customHeight="1" spans="1:4">
      <c r="A26" s="449" t="s">
        <v>1496</v>
      </c>
      <c r="B26" s="449">
        <f>B25+B21+B18+B16+B10+B8+B5</f>
        <v>1342458</v>
      </c>
      <c r="C26" s="449">
        <f>C25+C21+C18+C16+C10+C8+C5</f>
        <v>501757</v>
      </c>
      <c r="D26" s="450">
        <f t="shared" si="0"/>
        <v>-0.626240076039623</v>
      </c>
    </row>
    <row r="27" s="434" customFormat="1" ht="21.9" customHeight="1" spans="1:4">
      <c r="A27" s="451" t="s">
        <v>375</v>
      </c>
      <c r="B27" s="449">
        <f>SUM(B28:B31)</f>
        <v>145608</v>
      </c>
      <c r="C27" s="449">
        <f>SUM(C28:C31)</f>
        <v>50000</v>
      </c>
      <c r="D27" s="450">
        <f t="shared" si="0"/>
        <v>-0.656612274050876</v>
      </c>
    </row>
    <row r="28" s="435" customFormat="1" ht="21.9" customHeight="1" spans="1:4">
      <c r="A28" s="452" t="s">
        <v>1497</v>
      </c>
      <c r="B28" s="445">
        <v>68320</v>
      </c>
      <c r="C28" s="445"/>
      <c r="D28" s="446">
        <f t="shared" si="0"/>
        <v>-1</v>
      </c>
    </row>
    <row r="29" ht="21.9" customHeight="1" spans="1:4">
      <c r="A29" s="444" t="s">
        <v>390</v>
      </c>
      <c r="B29" s="445">
        <v>328</v>
      </c>
      <c r="C29" s="445"/>
      <c r="D29" s="446">
        <f t="shared" si="0"/>
        <v>-1</v>
      </c>
    </row>
    <row r="30" ht="21.9" customHeight="1" spans="1:4">
      <c r="A30" s="444" t="s">
        <v>1498</v>
      </c>
      <c r="B30" s="445">
        <v>10000</v>
      </c>
      <c r="C30" s="445">
        <v>50000</v>
      </c>
      <c r="D30" s="446">
        <f t="shared" si="0"/>
        <v>4</v>
      </c>
    </row>
    <row r="31" ht="21.9" customHeight="1" spans="1:4">
      <c r="A31" s="444" t="s">
        <v>380</v>
      </c>
      <c r="B31" s="445">
        <v>66960</v>
      </c>
      <c r="C31" s="445"/>
      <c r="D31" s="446">
        <f t="shared" si="0"/>
        <v>-1</v>
      </c>
    </row>
    <row r="32" s="434" customFormat="1" ht="21.9" customHeight="1" spans="1:4">
      <c r="A32" s="449" t="s">
        <v>1499</v>
      </c>
      <c r="B32" s="449">
        <f>B26+B27</f>
        <v>1488066</v>
      </c>
      <c r="C32" s="449">
        <f>C26+C27</f>
        <v>551757</v>
      </c>
      <c r="D32" s="450">
        <f t="shared" si="0"/>
        <v>-0.629212010757587</v>
      </c>
    </row>
    <row r="33" ht="16.65" customHeight="1" spans="1:4">
      <c r="A33" s="453"/>
      <c r="B33" s="453"/>
      <c r="C33" s="453"/>
      <c r="D33" s="453"/>
    </row>
  </sheetData>
  <mergeCells count="3">
    <mergeCell ref="A2:D2"/>
    <mergeCell ref="C3:D3"/>
    <mergeCell ref="A33:D33"/>
  </mergeCells>
  <printOptions horizontalCentered="1" verticalCentered="1"/>
  <pageMargins left="0.590277777777778" right="0.590277777777778" top="0.786805555555556" bottom="0.786805555555556" header="0.30625" footer="0.30625"/>
  <pageSetup paperSize="9" scale="82" fitToHeight="0" orientation="portrait" useFirstPageNumber="1" errors="NA"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19"/>
  <sheetViews>
    <sheetView workbookViewId="0">
      <selection activeCell="I18" sqref="I18"/>
    </sheetView>
  </sheetViews>
  <sheetFormatPr defaultColWidth="9.88571428571429" defaultRowHeight="14.25" outlineLevelCol="5"/>
  <cols>
    <col min="1" max="1" width="49.6666666666667" style="407" customWidth="1"/>
    <col min="2" max="2" width="17.3333333333333" style="408" customWidth="1"/>
    <col min="3" max="3" width="15.552380952381" style="408" customWidth="1"/>
    <col min="4" max="4" width="16.4380952380952" style="409" customWidth="1"/>
    <col min="5" max="16384" width="9.88571428571429" style="407"/>
  </cols>
  <sheetData>
    <row r="1" s="402" customFormat="1" ht="17.25" customHeight="1" spans="1:4">
      <c r="A1" s="410" t="s">
        <v>1500</v>
      </c>
      <c r="B1" s="411"/>
      <c r="C1" s="411"/>
      <c r="D1" s="412"/>
    </row>
    <row r="2" s="403" customFormat="1" ht="34.5" customHeight="1" spans="1:4">
      <c r="A2" s="413" t="s">
        <v>1501</v>
      </c>
      <c r="B2" s="413"/>
      <c r="C2" s="413"/>
      <c r="D2" s="413"/>
    </row>
    <row r="3" s="404" customFormat="1" ht="24" customHeight="1" spans="1:4">
      <c r="A3" s="414"/>
      <c r="B3" s="414"/>
      <c r="C3" s="414"/>
      <c r="D3" s="415" t="s">
        <v>310</v>
      </c>
    </row>
    <row r="4" s="405" customFormat="1" ht="27.9" customHeight="1" spans="1:4">
      <c r="A4" s="416" t="s">
        <v>311</v>
      </c>
      <c r="B4" s="190" t="s">
        <v>312</v>
      </c>
      <c r="C4" s="416" t="s">
        <v>313</v>
      </c>
      <c r="D4" s="417" t="s">
        <v>314</v>
      </c>
    </row>
    <row r="5" s="406" customFormat="1" ht="27.9" customHeight="1" spans="1:4">
      <c r="A5" s="418" t="s">
        <v>1463</v>
      </c>
      <c r="B5" s="419"/>
      <c r="C5" s="419"/>
      <c r="D5" s="420"/>
    </row>
    <row r="6" s="406" customFormat="1" ht="27.9" customHeight="1" spans="1:4">
      <c r="A6" s="418" t="s">
        <v>1464</v>
      </c>
      <c r="B6" s="419">
        <v>619521</v>
      </c>
      <c r="C6" s="419"/>
      <c r="D6" s="421">
        <f t="shared" ref="D6:D19" si="0">C6/B6*100-100</f>
        <v>-100</v>
      </c>
    </row>
    <row r="7" s="406" customFormat="1" ht="27.9" customHeight="1" spans="1:4">
      <c r="A7" s="418" t="s">
        <v>1465</v>
      </c>
      <c r="B7" s="419"/>
      <c r="C7" s="419"/>
      <c r="D7" s="421"/>
    </row>
    <row r="8" s="406" customFormat="1" ht="27.9" customHeight="1" spans="1:4">
      <c r="A8" s="418" t="s">
        <v>1466</v>
      </c>
      <c r="B8" s="419">
        <v>60464</v>
      </c>
      <c r="C8" s="419">
        <v>50000</v>
      </c>
      <c r="D8" s="421">
        <f t="shared" si="0"/>
        <v>-17.306165652289</v>
      </c>
    </row>
    <row r="9" s="406" customFormat="1" ht="27.9" customHeight="1" spans="1:4">
      <c r="A9" s="418" t="s">
        <v>1467</v>
      </c>
      <c r="B9" s="419">
        <v>3976</v>
      </c>
      <c r="C9" s="419">
        <v>3800</v>
      </c>
      <c r="D9" s="421">
        <f t="shared" si="0"/>
        <v>-4.42655935613682</v>
      </c>
    </row>
    <row r="10" s="406" customFormat="1" ht="27.9" customHeight="1" spans="1:4">
      <c r="A10" s="418" t="s">
        <v>1468</v>
      </c>
      <c r="B10" s="419"/>
      <c r="C10" s="419"/>
      <c r="D10" s="421"/>
    </row>
    <row r="11" s="406" customFormat="1" ht="27.9" customHeight="1" spans="1:4">
      <c r="A11" s="418" t="s">
        <v>1469</v>
      </c>
      <c r="B11" s="419"/>
      <c r="C11" s="419"/>
      <c r="D11" s="421"/>
    </row>
    <row r="12" s="406" customFormat="1" ht="27.9" customHeight="1" spans="1:4">
      <c r="A12" s="422" t="s">
        <v>384</v>
      </c>
      <c r="B12" s="423">
        <f>SUM(B5:B11)</f>
        <v>683961</v>
      </c>
      <c r="C12" s="423">
        <f>SUM(C5:C11)</f>
        <v>53800</v>
      </c>
      <c r="D12" s="424">
        <f t="shared" si="0"/>
        <v>-92.1340544270799</v>
      </c>
    </row>
    <row r="13" s="405" customFormat="1" ht="27.9" customHeight="1" spans="1:4">
      <c r="A13" s="425" t="s">
        <v>340</v>
      </c>
      <c r="B13" s="426">
        <f>SUM(B14:B18)</f>
        <v>804105</v>
      </c>
      <c r="C13" s="426">
        <f>SUM(C14:C18)</f>
        <v>497957</v>
      </c>
      <c r="D13" s="424">
        <f t="shared" si="0"/>
        <v>-38.0731372146672</v>
      </c>
    </row>
    <row r="14" s="405" customFormat="1" ht="27.9" customHeight="1" spans="1:4">
      <c r="A14" s="427" t="s">
        <v>1471</v>
      </c>
      <c r="B14" s="419">
        <v>388880</v>
      </c>
      <c r="C14" s="419"/>
      <c r="D14" s="421">
        <f t="shared" si="0"/>
        <v>-100</v>
      </c>
    </row>
    <row r="15" s="406" customFormat="1" ht="27.9" customHeight="1" spans="1:4">
      <c r="A15" s="427" t="s">
        <v>1472</v>
      </c>
      <c r="B15" s="419">
        <v>404110</v>
      </c>
      <c r="C15" s="419">
        <v>430997</v>
      </c>
      <c r="D15" s="421">
        <f t="shared" si="0"/>
        <v>6.65338645418328</v>
      </c>
    </row>
    <row r="16" s="406" customFormat="1" ht="27.9" customHeight="1" spans="1:4">
      <c r="A16" s="427" t="s">
        <v>386</v>
      </c>
      <c r="B16" s="428"/>
      <c r="C16" s="419"/>
      <c r="D16" s="421"/>
    </row>
    <row r="17" s="406" customFormat="1" ht="27.9" customHeight="1" spans="1:4">
      <c r="A17" s="427" t="s">
        <v>345</v>
      </c>
      <c r="B17" s="419">
        <v>5259</v>
      </c>
      <c r="C17" s="419"/>
      <c r="D17" s="421">
        <f t="shared" si="0"/>
        <v>-100</v>
      </c>
    </row>
    <row r="18" s="406" customFormat="1" ht="27.9" customHeight="1" spans="1:4">
      <c r="A18" s="427" t="s">
        <v>347</v>
      </c>
      <c r="B18" s="419">
        <v>5856</v>
      </c>
      <c r="C18" s="419">
        <v>66960</v>
      </c>
      <c r="D18" s="421">
        <f t="shared" si="0"/>
        <v>1043.44262295082</v>
      </c>
    </row>
    <row r="19" s="405" customFormat="1" ht="27.9" customHeight="1" spans="1:6">
      <c r="A19" s="429" t="s">
        <v>348</v>
      </c>
      <c r="B19" s="430">
        <f>B13+B12</f>
        <v>1488066</v>
      </c>
      <c r="C19" s="430">
        <f>C13+C12</f>
        <v>551757</v>
      </c>
      <c r="D19" s="424">
        <f t="shared" si="0"/>
        <v>-62.9212010757587</v>
      </c>
      <c r="F19" s="431"/>
    </row>
  </sheetData>
  <mergeCells count="1">
    <mergeCell ref="A2:D2"/>
  </mergeCells>
  <printOptions horizontalCentered="1"/>
  <pageMargins left="0.590277777777778" right="0.590277777777778" top="0.790277777777778" bottom="0.790277777777778" header="0.310416666666667" footer="0.310416666666667"/>
  <pageSetup paperSize="9" scale="93" fitToHeight="0" orientation="portrait" useFirstPageNumber="1" errors="NA"/>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60"/>
  <sheetViews>
    <sheetView showZeros="0" workbookViewId="0">
      <selection activeCell="G20" sqref="G20"/>
    </sheetView>
  </sheetViews>
  <sheetFormatPr defaultColWidth="9.88571428571429" defaultRowHeight="14.25" outlineLevelCol="3"/>
  <cols>
    <col min="1" max="1" width="59.1047619047619" style="382" customWidth="1"/>
    <col min="2" max="2" width="16.7809523809524" style="382" customWidth="1"/>
    <col min="3" max="3" width="16.6666666666667" style="382" customWidth="1"/>
    <col min="4" max="4" width="14.3333333333333" style="383" customWidth="1"/>
    <col min="5" max="16384" width="9.88571428571429" style="382"/>
  </cols>
  <sheetData>
    <row r="1" s="373" customFormat="1" ht="21.75" customHeight="1" spans="1:4">
      <c r="A1" s="384" t="s">
        <v>1502</v>
      </c>
      <c r="B1" s="385"/>
      <c r="C1" s="385"/>
      <c r="D1" s="386"/>
    </row>
    <row r="2" s="374" customFormat="1" ht="25.5" customHeight="1" spans="1:4">
      <c r="A2" s="222" t="s">
        <v>1503</v>
      </c>
      <c r="B2" s="222"/>
      <c r="C2" s="222"/>
      <c r="D2" s="222"/>
    </row>
    <row r="3" s="375" customFormat="1" ht="21" customHeight="1" spans="1:4">
      <c r="A3" s="387"/>
      <c r="B3" s="388"/>
      <c r="C3" s="389" t="s">
        <v>310</v>
      </c>
      <c r="D3" s="390"/>
    </row>
    <row r="4" s="376" customFormat="1" ht="27.9" customHeight="1" spans="1:4">
      <c r="A4" s="391" t="s">
        <v>311</v>
      </c>
      <c r="B4" s="190" t="s">
        <v>312</v>
      </c>
      <c r="C4" s="392" t="s">
        <v>313</v>
      </c>
      <c r="D4" s="192" t="s">
        <v>314</v>
      </c>
    </row>
    <row r="5" s="377" customFormat="1" ht="25.05" customHeight="1" spans="1:4">
      <c r="A5" s="393" t="s">
        <v>1504</v>
      </c>
      <c r="B5" s="394">
        <v>15</v>
      </c>
      <c r="C5" s="395">
        <v>50</v>
      </c>
      <c r="D5" s="396">
        <f t="shared" ref="D5:D19" si="0">C5/B5*100-100</f>
        <v>233.333333333333</v>
      </c>
    </row>
    <row r="6" s="377" customFormat="1" ht="25.05" customHeight="1" spans="1:4">
      <c r="A6" s="393" t="s">
        <v>1505</v>
      </c>
      <c r="B6" s="394">
        <v>15</v>
      </c>
      <c r="C6" s="395">
        <v>50</v>
      </c>
      <c r="D6" s="396">
        <f t="shared" si="0"/>
        <v>233.333333333333</v>
      </c>
    </row>
    <row r="7" s="377" customFormat="1" ht="25.05" customHeight="1" spans="1:4">
      <c r="A7" s="393" t="s">
        <v>1506</v>
      </c>
      <c r="B7" s="394">
        <v>15</v>
      </c>
      <c r="C7" s="395">
        <v>50</v>
      </c>
      <c r="D7" s="396">
        <f t="shared" si="0"/>
        <v>233.333333333333</v>
      </c>
    </row>
    <row r="8" s="378" customFormat="1" ht="25.05" customHeight="1" spans="1:4">
      <c r="A8" s="397" t="s">
        <v>1478</v>
      </c>
      <c r="B8" s="395">
        <v>269</v>
      </c>
      <c r="C8" s="395">
        <v>2313</v>
      </c>
      <c r="D8" s="396">
        <f t="shared" si="0"/>
        <v>759.851301115242</v>
      </c>
    </row>
    <row r="9" s="378" customFormat="1" ht="25.05" customHeight="1" spans="1:4">
      <c r="A9" s="393" t="s">
        <v>1507</v>
      </c>
      <c r="B9" s="395">
        <v>269</v>
      </c>
      <c r="C9" s="395">
        <v>2313</v>
      </c>
      <c r="D9" s="396">
        <f t="shared" si="0"/>
        <v>759.851301115242</v>
      </c>
    </row>
    <row r="10" s="378" customFormat="1" ht="25.05" customHeight="1" spans="1:4">
      <c r="A10" s="393" t="s">
        <v>1508</v>
      </c>
      <c r="B10" s="395">
        <v>202</v>
      </c>
      <c r="C10" s="395">
        <v>855</v>
      </c>
      <c r="D10" s="396">
        <f t="shared" si="0"/>
        <v>323.267326732673</v>
      </c>
    </row>
    <row r="11" s="378" customFormat="1" ht="25.05" customHeight="1" spans="1:4">
      <c r="A11" s="393" t="s">
        <v>1509</v>
      </c>
      <c r="B11" s="395">
        <v>67</v>
      </c>
      <c r="C11" s="395">
        <v>1458</v>
      </c>
      <c r="D11" s="396">
        <f t="shared" si="0"/>
        <v>2076.11940298507</v>
      </c>
    </row>
    <row r="12" s="378" customFormat="1" ht="25.05" customHeight="1" spans="1:4">
      <c r="A12" s="18" t="s">
        <v>1480</v>
      </c>
      <c r="B12" s="395">
        <v>1229757</v>
      </c>
      <c r="C12" s="395">
        <v>498676</v>
      </c>
      <c r="D12" s="396">
        <f t="shared" si="0"/>
        <v>-59.4492245215925</v>
      </c>
    </row>
    <row r="13" s="378" customFormat="1" ht="25.05" customHeight="1" spans="1:4">
      <c r="A13" s="398" t="s">
        <v>1481</v>
      </c>
      <c r="B13" s="395">
        <v>947625</v>
      </c>
      <c r="C13" s="395">
        <v>431728</v>
      </c>
      <c r="D13" s="396">
        <f t="shared" si="0"/>
        <v>-54.4410499934046</v>
      </c>
    </row>
    <row r="14" s="378" customFormat="1" ht="25.05" customHeight="1" spans="1:4">
      <c r="A14" s="398" t="s">
        <v>1510</v>
      </c>
      <c r="B14" s="395">
        <v>405801</v>
      </c>
      <c r="C14" s="395">
        <v>392066</v>
      </c>
      <c r="D14" s="396">
        <f t="shared" si="0"/>
        <v>-3.38466391162171</v>
      </c>
    </row>
    <row r="15" s="378" customFormat="1" ht="25.05" customHeight="1" spans="1:4">
      <c r="A15" s="398" t="s">
        <v>1511</v>
      </c>
      <c r="B15" s="395">
        <v>401301</v>
      </c>
      <c r="C15" s="395">
        <v>0</v>
      </c>
      <c r="D15" s="396">
        <f t="shared" si="0"/>
        <v>-100</v>
      </c>
    </row>
    <row r="16" s="378" customFormat="1" ht="25.05" customHeight="1" spans="1:4">
      <c r="A16" s="398" t="s">
        <v>1512</v>
      </c>
      <c r="B16" s="395">
        <v>26850</v>
      </c>
      <c r="C16" s="395">
        <v>8984</v>
      </c>
      <c r="D16" s="396">
        <f t="shared" si="0"/>
        <v>-66.5400372439479</v>
      </c>
    </row>
    <row r="17" s="378" customFormat="1" ht="25.05" customHeight="1" spans="1:4">
      <c r="A17" s="398" t="s">
        <v>1513</v>
      </c>
      <c r="B17" s="395">
        <v>103398</v>
      </c>
      <c r="C17" s="395">
        <v>13067</v>
      </c>
      <c r="D17" s="396">
        <f t="shared" si="0"/>
        <v>-87.362424805122</v>
      </c>
    </row>
    <row r="18" s="378" customFormat="1" ht="25.05" customHeight="1" spans="1:4">
      <c r="A18" s="398" t="s">
        <v>1514</v>
      </c>
      <c r="B18" s="395">
        <v>2418</v>
      </c>
      <c r="C18" s="395">
        <v>0</v>
      </c>
      <c r="D18" s="396">
        <f t="shared" si="0"/>
        <v>-100</v>
      </c>
    </row>
    <row r="19" s="378" customFormat="1" ht="25.05" customHeight="1" spans="1:4">
      <c r="A19" s="398" t="s">
        <v>1515</v>
      </c>
      <c r="B19" s="395">
        <v>2918</v>
      </c>
      <c r="C19" s="395">
        <v>0</v>
      </c>
      <c r="D19" s="396">
        <f t="shared" si="0"/>
        <v>-100</v>
      </c>
    </row>
    <row r="20" s="378" customFormat="1" ht="25.05" customHeight="1" spans="1:4">
      <c r="A20" s="398" t="s">
        <v>1516</v>
      </c>
      <c r="B20" s="395">
        <v>0</v>
      </c>
      <c r="C20" s="395">
        <v>0</v>
      </c>
      <c r="D20" s="396"/>
    </row>
    <row r="21" s="378" customFormat="1" ht="25.05" customHeight="1" spans="1:4">
      <c r="A21" s="398" t="s">
        <v>1192</v>
      </c>
      <c r="B21" s="395">
        <v>132</v>
      </c>
      <c r="C21" s="395">
        <v>0</v>
      </c>
      <c r="D21" s="396">
        <f t="shared" ref="D21:D25" si="1">C21/B21*100-100</f>
        <v>-100</v>
      </c>
    </row>
    <row r="22" s="378" customFormat="1" ht="25.05" customHeight="1" spans="1:4">
      <c r="A22" s="398" t="s">
        <v>1517</v>
      </c>
      <c r="B22" s="395">
        <v>4807</v>
      </c>
      <c r="C22" s="395">
        <v>17611</v>
      </c>
      <c r="D22" s="396">
        <f t="shared" si="1"/>
        <v>266.361556064073</v>
      </c>
    </row>
    <row r="23" s="378" customFormat="1" ht="25.05" customHeight="1" spans="1:4">
      <c r="A23" s="398" t="s">
        <v>1483</v>
      </c>
      <c r="B23" s="395">
        <v>43132</v>
      </c>
      <c r="C23" s="395">
        <v>52062</v>
      </c>
      <c r="D23" s="396">
        <f t="shared" si="1"/>
        <v>20.7038857460818</v>
      </c>
    </row>
    <row r="24" s="378" customFormat="1" ht="25.05" customHeight="1" spans="1:4">
      <c r="A24" s="398" t="s">
        <v>1518</v>
      </c>
      <c r="B24" s="395">
        <v>35972</v>
      </c>
      <c r="C24" s="395">
        <v>24443</v>
      </c>
      <c r="D24" s="396">
        <f t="shared" si="1"/>
        <v>-32.0499277215612</v>
      </c>
    </row>
    <row r="25" s="378" customFormat="1" ht="25.05" customHeight="1" spans="1:4">
      <c r="A25" s="398" t="s">
        <v>1519</v>
      </c>
      <c r="B25" s="395">
        <v>7160</v>
      </c>
      <c r="C25" s="395">
        <v>27296</v>
      </c>
      <c r="D25" s="396">
        <f t="shared" si="1"/>
        <v>281.22905027933</v>
      </c>
    </row>
    <row r="26" s="378" customFormat="1" ht="25.05" customHeight="1" spans="1:4">
      <c r="A26" s="398" t="s">
        <v>1520</v>
      </c>
      <c r="B26" s="395">
        <v>0</v>
      </c>
      <c r="C26" s="395">
        <v>323</v>
      </c>
      <c r="D26" s="396"/>
    </row>
    <row r="27" s="378" customFormat="1" ht="25.05" customHeight="1" spans="1:4">
      <c r="A27" s="398" t="s">
        <v>1484</v>
      </c>
      <c r="B27" s="395">
        <v>3500</v>
      </c>
      <c r="C27" s="395">
        <v>4886</v>
      </c>
      <c r="D27" s="396">
        <f t="shared" ref="D27:D34" si="2">C27/B27*100-100</f>
        <v>39.6</v>
      </c>
    </row>
    <row r="28" s="378" customFormat="1" ht="25.05" customHeight="1" spans="1:4">
      <c r="A28" s="398" t="s">
        <v>1521</v>
      </c>
      <c r="B28" s="395">
        <v>3500</v>
      </c>
      <c r="C28" s="395">
        <v>4886</v>
      </c>
      <c r="D28" s="396">
        <f t="shared" si="2"/>
        <v>39.6</v>
      </c>
    </row>
    <row r="29" s="378" customFormat="1" ht="25.05" customHeight="1" spans="1:4">
      <c r="A29" s="398" t="s">
        <v>1485</v>
      </c>
      <c r="B29" s="395">
        <v>235500</v>
      </c>
      <c r="C29" s="395">
        <v>10000</v>
      </c>
      <c r="D29" s="396">
        <f t="shared" si="2"/>
        <v>-95.7537154989384</v>
      </c>
    </row>
    <row r="30" s="378" customFormat="1" ht="25.05" customHeight="1" spans="1:4">
      <c r="A30" s="398" t="s">
        <v>1510</v>
      </c>
      <c r="B30" s="395">
        <v>235500</v>
      </c>
      <c r="C30" s="395">
        <v>10000</v>
      </c>
      <c r="D30" s="396">
        <f t="shared" si="2"/>
        <v>-95.7537154989384</v>
      </c>
    </row>
    <row r="31" s="378" customFormat="1" ht="25.05" customHeight="1" spans="1:4">
      <c r="A31" s="18" t="s">
        <v>1486</v>
      </c>
      <c r="B31" s="395">
        <v>131</v>
      </c>
      <c r="C31" s="395">
        <v>131</v>
      </c>
      <c r="D31" s="396">
        <f t="shared" si="2"/>
        <v>0</v>
      </c>
    </row>
    <row r="32" s="378" customFormat="1" ht="25.05" customHeight="1" spans="1:4">
      <c r="A32" s="18" t="s">
        <v>1522</v>
      </c>
      <c r="B32" s="395">
        <v>131</v>
      </c>
      <c r="C32" s="395">
        <v>131</v>
      </c>
      <c r="D32" s="396">
        <f t="shared" si="2"/>
        <v>0</v>
      </c>
    </row>
    <row r="33" s="378" customFormat="1" ht="25.05" customHeight="1" spans="1:4">
      <c r="A33" s="18" t="s">
        <v>1523</v>
      </c>
      <c r="B33" s="395">
        <v>131</v>
      </c>
      <c r="C33" s="395">
        <v>131</v>
      </c>
      <c r="D33" s="396">
        <f t="shared" si="2"/>
        <v>0</v>
      </c>
    </row>
    <row r="34" s="378" customFormat="1" ht="25.05" customHeight="1" spans="1:4">
      <c r="A34" s="18" t="s">
        <v>1524</v>
      </c>
      <c r="B34" s="395">
        <v>78851</v>
      </c>
      <c r="C34" s="395">
        <v>587</v>
      </c>
      <c r="D34" s="396">
        <f t="shared" si="2"/>
        <v>-99.2555579510723</v>
      </c>
    </row>
    <row r="35" s="378" customFormat="1" ht="25.05" customHeight="1" spans="1:4">
      <c r="A35" s="18" t="s">
        <v>1493</v>
      </c>
      <c r="B35" s="395"/>
      <c r="C35" s="395"/>
      <c r="D35" s="396"/>
    </row>
    <row r="36" s="378" customFormat="1" ht="25.05" customHeight="1" spans="1:4">
      <c r="A36" s="18" t="s">
        <v>1494</v>
      </c>
      <c r="B36" s="395">
        <v>751</v>
      </c>
      <c r="C36" s="395">
        <v>587</v>
      </c>
      <c r="D36" s="396">
        <f t="shared" ref="D36:D38" si="3">C36/B36*100-100</f>
        <v>-21.8375499334221</v>
      </c>
    </row>
    <row r="37" s="378" customFormat="1" ht="25.05" customHeight="1" spans="1:4">
      <c r="A37" s="18" t="s">
        <v>1525</v>
      </c>
      <c r="B37" s="395">
        <v>541</v>
      </c>
      <c r="C37" s="395">
        <v>187</v>
      </c>
      <c r="D37" s="396">
        <f t="shared" si="3"/>
        <v>-65.4343807763401</v>
      </c>
    </row>
    <row r="38" s="378" customFormat="1" ht="25.05" customHeight="1" spans="1:4">
      <c r="A38" s="18" t="s">
        <v>1526</v>
      </c>
      <c r="B38" s="395">
        <v>83</v>
      </c>
      <c r="C38" s="395">
        <v>249</v>
      </c>
      <c r="D38" s="396">
        <f t="shared" si="3"/>
        <v>200</v>
      </c>
    </row>
    <row r="39" s="378" customFormat="1" ht="25.05" customHeight="1" spans="1:4">
      <c r="A39" s="18" t="s">
        <v>1527</v>
      </c>
      <c r="B39" s="395"/>
      <c r="C39" s="395">
        <v>49</v>
      </c>
      <c r="D39" s="396"/>
    </row>
    <row r="40" s="378" customFormat="1" ht="25.05" customHeight="1" spans="1:4">
      <c r="A40" s="18" t="s">
        <v>1528</v>
      </c>
      <c r="B40" s="395">
        <v>92</v>
      </c>
      <c r="C40" s="395">
        <v>50</v>
      </c>
      <c r="D40" s="396">
        <f t="shared" ref="D40:D55" si="4">C40/B40*100-100</f>
        <v>-45.6521739130435</v>
      </c>
    </row>
    <row r="41" s="378" customFormat="1" ht="25.05" customHeight="1" spans="1:4">
      <c r="A41" s="18" t="s">
        <v>1529</v>
      </c>
      <c r="B41" s="395"/>
      <c r="C41" s="395">
        <v>0</v>
      </c>
      <c r="D41" s="396"/>
    </row>
    <row r="42" s="378" customFormat="1" ht="25.05" customHeight="1" spans="1:4">
      <c r="A42" s="18" t="s">
        <v>1530</v>
      </c>
      <c r="B42" s="395"/>
      <c r="C42" s="395">
        <v>23</v>
      </c>
      <c r="D42" s="396"/>
    </row>
    <row r="43" s="378" customFormat="1" ht="25.05" customHeight="1" spans="1:4">
      <c r="A43" s="18" t="s">
        <v>1531</v>
      </c>
      <c r="B43" s="395">
        <v>35</v>
      </c>
      <c r="C43" s="395">
        <v>29</v>
      </c>
      <c r="D43" s="396">
        <f t="shared" si="4"/>
        <v>-17.1428571428571</v>
      </c>
    </row>
    <row r="44" s="378" customFormat="1" ht="25.05" customHeight="1" spans="1:4">
      <c r="A44" s="18" t="s">
        <v>1492</v>
      </c>
      <c r="B44" s="395">
        <v>78100</v>
      </c>
      <c r="C44" s="395"/>
      <c r="D44" s="396">
        <f t="shared" si="4"/>
        <v>-100</v>
      </c>
    </row>
    <row r="45" s="378" customFormat="1" ht="25.05" customHeight="1" spans="1:4">
      <c r="A45" s="18" t="s">
        <v>1532</v>
      </c>
      <c r="B45" s="395">
        <v>78100</v>
      </c>
      <c r="C45" s="395"/>
      <c r="D45" s="396">
        <f t="shared" si="4"/>
        <v>-100</v>
      </c>
    </row>
    <row r="46" s="378" customFormat="1" ht="25.05" customHeight="1" spans="1:4">
      <c r="A46" s="18" t="s">
        <v>1533</v>
      </c>
      <c r="B46" s="395">
        <v>33435</v>
      </c>
      <c r="C46" s="395"/>
      <c r="D46" s="396">
        <f t="shared" si="4"/>
        <v>-100</v>
      </c>
    </row>
    <row r="47" s="378" customFormat="1" ht="25.05" customHeight="1" spans="1:4">
      <c r="A47" s="18" t="s">
        <v>1534</v>
      </c>
      <c r="B47" s="395">
        <v>33435</v>
      </c>
      <c r="C47" s="395"/>
      <c r="D47" s="396">
        <f t="shared" si="4"/>
        <v>-100</v>
      </c>
    </row>
    <row r="48" s="378" customFormat="1" ht="25.05" customHeight="1" spans="1:4">
      <c r="A48" s="18" t="s">
        <v>1535</v>
      </c>
      <c r="B48" s="395">
        <v>15991</v>
      </c>
      <c r="C48" s="395"/>
      <c r="D48" s="396">
        <f t="shared" si="4"/>
        <v>-100</v>
      </c>
    </row>
    <row r="49" s="378" customFormat="1" ht="25.05" customHeight="1" spans="1:4">
      <c r="A49" s="18" t="s">
        <v>1536</v>
      </c>
      <c r="B49" s="395">
        <v>1380</v>
      </c>
      <c r="C49" s="395"/>
      <c r="D49" s="396">
        <f t="shared" si="4"/>
        <v>-100</v>
      </c>
    </row>
    <row r="50" s="378" customFormat="1" ht="25.05" customHeight="1" spans="1:4">
      <c r="A50" s="18" t="s">
        <v>1537</v>
      </c>
      <c r="B50" s="395">
        <v>5180</v>
      </c>
      <c r="C50" s="395"/>
      <c r="D50" s="396">
        <f t="shared" si="4"/>
        <v>-100</v>
      </c>
    </row>
    <row r="51" s="378" customFormat="1" ht="25.05" customHeight="1" spans="1:4">
      <c r="A51" s="18" t="s">
        <v>1538</v>
      </c>
      <c r="B51" s="395">
        <v>10884</v>
      </c>
      <c r="C51" s="395"/>
      <c r="D51" s="396">
        <f t="shared" si="4"/>
        <v>-100</v>
      </c>
    </row>
    <row r="52" s="379" customFormat="1" ht="25.05" customHeight="1" spans="1:4">
      <c r="A52" s="9" t="s">
        <v>389</v>
      </c>
      <c r="B52" s="399">
        <f>B8+B12+B31+B34+B46+B5</f>
        <v>1342458</v>
      </c>
      <c r="C52" s="399">
        <f>C8+C12+C31+C34+C46+C5</f>
        <v>501757</v>
      </c>
      <c r="D52" s="396">
        <f t="shared" si="4"/>
        <v>-62.6240076039623</v>
      </c>
    </row>
    <row r="53" s="380" customFormat="1" ht="25.05" customHeight="1" spans="1:4">
      <c r="A53" s="400" t="s">
        <v>375</v>
      </c>
      <c r="B53" s="399">
        <f>SUM(B54:B58)</f>
        <v>145608</v>
      </c>
      <c r="C53" s="399">
        <f>SUM(C54:C58)</f>
        <v>50000</v>
      </c>
      <c r="D53" s="396">
        <f t="shared" si="4"/>
        <v>-65.6612274050876</v>
      </c>
    </row>
    <row r="54" s="379" customFormat="1" ht="25.05" customHeight="1" spans="1:4">
      <c r="A54" s="401" t="s">
        <v>1497</v>
      </c>
      <c r="B54" s="395">
        <v>68320</v>
      </c>
      <c r="C54" s="395"/>
      <c r="D54" s="396">
        <f t="shared" si="4"/>
        <v>-100</v>
      </c>
    </row>
    <row r="55" s="379" customFormat="1" ht="25.05" customHeight="1" spans="1:4">
      <c r="A55" s="18" t="s">
        <v>390</v>
      </c>
      <c r="B55" s="395">
        <v>328</v>
      </c>
      <c r="C55" s="395"/>
      <c r="D55" s="396">
        <f t="shared" si="4"/>
        <v>-100</v>
      </c>
    </row>
    <row r="56" s="378" customFormat="1" ht="25.05" customHeight="1" spans="1:4">
      <c r="A56" s="18" t="s">
        <v>392</v>
      </c>
      <c r="B56" s="395"/>
      <c r="C56" s="395"/>
      <c r="D56" s="396"/>
    </row>
    <row r="57" s="378" customFormat="1" ht="25.05" customHeight="1" spans="1:4">
      <c r="A57" s="18" t="s">
        <v>1498</v>
      </c>
      <c r="B57" s="395">
        <v>10000</v>
      </c>
      <c r="C57" s="395">
        <v>50000</v>
      </c>
      <c r="D57" s="396">
        <f t="shared" ref="D57:D59" si="5">C57/B57*100-100</f>
        <v>400</v>
      </c>
    </row>
    <row r="58" s="378" customFormat="1" ht="25.05" customHeight="1" spans="1:4">
      <c r="A58" s="18" t="s">
        <v>380</v>
      </c>
      <c r="B58" s="395">
        <v>66960</v>
      </c>
      <c r="C58" s="395"/>
      <c r="D58" s="396">
        <f t="shared" si="5"/>
        <v>-100</v>
      </c>
    </row>
    <row r="59" s="381" customFormat="1" ht="25.05" customHeight="1" spans="1:4">
      <c r="A59" s="9" t="s">
        <v>1499</v>
      </c>
      <c r="B59" s="399">
        <f>B53+B52</f>
        <v>1488066</v>
      </c>
      <c r="C59" s="399">
        <f>C53+C52</f>
        <v>551757</v>
      </c>
      <c r="D59" s="396">
        <f t="shared" si="5"/>
        <v>-62.9212010757587</v>
      </c>
    </row>
    <row r="60" s="378" customFormat="1" ht="19.05" customHeight="1" spans="1:4">
      <c r="A60" s="378" t="s">
        <v>1539</v>
      </c>
      <c r="D60" s="386"/>
    </row>
  </sheetData>
  <mergeCells count="2">
    <mergeCell ref="A2:D2"/>
    <mergeCell ref="C3:D3"/>
  </mergeCells>
  <printOptions horizontalCentered="1" verticalCentered="1"/>
  <pageMargins left="0.393055555555556" right="0.393055555555556" top="0.393055555555556" bottom="0.393055555555556" header="0.310416666666667" footer="0.310416666666667"/>
  <pageSetup paperSize="9" scale="91" fitToHeight="0" orientation="portrait" useFirstPageNumber="1" errors="NA"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27"/>
  <sheetViews>
    <sheetView workbookViewId="0">
      <selection activeCell="L13" sqref="L13"/>
    </sheetView>
  </sheetViews>
  <sheetFormatPr defaultColWidth="10" defaultRowHeight="14.25" outlineLevelCol="5"/>
  <cols>
    <col min="1" max="1" width="59.6666666666667" style="52" customWidth="1"/>
    <col min="2" max="2" width="25.552380952381" style="52" customWidth="1"/>
    <col min="3" max="4" width="10" style="52"/>
    <col min="5" max="5" width="10.6666666666667" style="52" customWidth="1"/>
    <col min="6" max="16384" width="10" style="52"/>
  </cols>
  <sheetData>
    <row r="1" ht="18" customHeight="1" spans="1:6">
      <c r="A1" s="244" t="s">
        <v>1540</v>
      </c>
      <c r="B1" s="244"/>
      <c r="C1" s="244"/>
      <c r="D1" s="244"/>
      <c r="E1" s="356"/>
      <c r="F1" s="356"/>
    </row>
    <row r="2" ht="39" customHeight="1" spans="1:6">
      <c r="A2" s="357" t="s">
        <v>1541</v>
      </c>
      <c r="B2" s="357"/>
      <c r="C2" s="358"/>
      <c r="D2" s="358"/>
      <c r="E2" s="359"/>
      <c r="F2" s="359"/>
    </row>
    <row r="3" ht="18.45" customHeight="1" spans="1:6">
      <c r="A3" s="360"/>
      <c r="B3" s="361" t="s">
        <v>310</v>
      </c>
      <c r="C3" s="362"/>
      <c r="D3" s="362"/>
      <c r="E3" s="363"/>
      <c r="F3" s="363"/>
    </row>
    <row r="4" ht="36" customHeight="1" spans="1:6">
      <c r="A4" s="268" t="s">
        <v>1542</v>
      </c>
      <c r="B4" s="268" t="s">
        <v>1543</v>
      </c>
      <c r="C4" s="364"/>
      <c r="D4" s="364"/>
      <c r="E4" s="364"/>
      <c r="F4" s="364"/>
    </row>
    <row r="5" ht="31.05" customHeight="1" spans="1:6">
      <c r="A5" s="365" t="s">
        <v>1371</v>
      </c>
      <c r="B5" s="366">
        <f>SUM(B6:B14)</f>
        <v>430997</v>
      </c>
      <c r="C5" s="367"/>
      <c r="D5" s="367"/>
      <c r="E5" s="368"/>
      <c r="F5" s="369"/>
    </row>
    <row r="6" ht="40.05" customHeight="1" spans="1:6">
      <c r="A6" s="370" t="s">
        <v>1544</v>
      </c>
      <c r="B6" s="371"/>
      <c r="C6" s="367"/>
      <c r="D6" s="367"/>
      <c r="E6" s="367"/>
      <c r="F6" s="367"/>
    </row>
    <row r="7" ht="40.05" customHeight="1" spans="1:6">
      <c r="A7" s="370" t="s">
        <v>1545</v>
      </c>
      <c r="B7" s="371"/>
      <c r="C7" s="367"/>
      <c r="D7" s="367"/>
      <c r="E7" s="367"/>
      <c r="F7" s="367"/>
    </row>
    <row r="8" ht="40.05" customHeight="1" spans="1:6">
      <c r="A8" s="370" t="s">
        <v>1546</v>
      </c>
      <c r="B8" s="371">
        <v>1038</v>
      </c>
      <c r="C8" s="367"/>
      <c r="D8" s="367"/>
      <c r="E8" s="367"/>
      <c r="F8" s="367"/>
    </row>
    <row r="9" ht="40.05" customHeight="1" spans="1:6">
      <c r="A9" s="370" t="s">
        <v>1547</v>
      </c>
      <c r="B9" s="371">
        <v>429695</v>
      </c>
      <c r="C9" s="367"/>
      <c r="D9" s="367"/>
      <c r="E9" s="367"/>
      <c r="F9" s="367"/>
    </row>
    <row r="10" ht="40.05" customHeight="1" spans="1:6">
      <c r="A10" s="370" t="s">
        <v>1548</v>
      </c>
      <c r="B10" s="371">
        <v>131</v>
      </c>
      <c r="C10" s="367"/>
      <c r="D10" s="367"/>
      <c r="E10" s="367"/>
      <c r="F10" s="367"/>
    </row>
    <row r="11" ht="40.05" customHeight="1" spans="1:6">
      <c r="A11" s="370" t="s">
        <v>1549</v>
      </c>
      <c r="B11" s="371"/>
      <c r="C11" s="367"/>
      <c r="D11" s="367"/>
      <c r="E11" s="367"/>
      <c r="F11" s="367"/>
    </row>
    <row r="12" ht="40.05" customHeight="1" spans="1:6">
      <c r="A12" s="370" t="s">
        <v>1550</v>
      </c>
      <c r="B12" s="371"/>
      <c r="C12" s="367"/>
      <c r="D12" s="367"/>
      <c r="E12" s="367"/>
      <c r="F12" s="367"/>
    </row>
    <row r="13" ht="40.05" customHeight="1" spans="1:6">
      <c r="A13" s="370" t="s">
        <v>1551</v>
      </c>
      <c r="B13" s="371">
        <v>133</v>
      </c>
      <c r="C13" s="367"/>
      <c r="D13" s="367"/>
      <c r="E13" s="367"/>
      <c r="F13" s="367"/>
    </row>
    <row r="14" ht="40.05" customHeight="1" spans="1:6">
      <c r="A14" s="370" t="s">
        <v>1552</v>
      </c>
      <c r="B14" s="371"/>
      <c r="C14" s="367"/>
      <c r="D14" s="367"/>
      <c r="E14" s="367"/>
      <c r="F14" s="367"/>
    </row>
    <row r="15" ht="19.05" customHeight="1" spans="1:2">
      <c r="A15" s="52" t="s">
        <v>1553</v>
      </c>
      <c r="B15" s="372"/>
    </row>
    <row r="16" spans="2:2">
      <c r="B16" s="372"/>
    </row>
    <row r="17" spans="2:2">
      <c r="B17" s="372"/>
    </row>
    <row r="18" spans="2:2">
      <c r="B18" s="372"/>
    </row>
    <row r="19" spans="2:2">
      <c r="B19" s="372"/>
    </row>
    <row r="20" spans="2:2">
      <c r="B20" s="372"/>
    </row>
    <row r="21" spans="2:2">
      <c r="B21" s="372"/>
    </row>
    <row r="22" spans="2:2">
      <c r="B22" s="372"/>
    </row>
    <row r="23" spans="2:2">
      <c r="B23" s="372"/>
    </row>
    <row r="24" spans="2:2">
      <c r="B24" s="372"/>
    </row>
    <row r="25" spans="2:2">
      <c r="B25" s="372"/>
    </row>
    <row r="26" spans="2:2">
      <c r="B26" s="372"/>
    </row>
    <row r="27" spans="2:2">
      <c r="B27" s="372"/>
    </row>
  </sheetData>
  <mergeCells count="1">
    <mergeCell ref="A2:B2"/>
  </mergeCells>
  <pageMargins left="0.75" right="0.75" top="1" bottom="1" header="0.509027777777778" footer="0.509027777777778"/>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6"/>
  <sheetViews>
    <sheetView workbookViewId="0">
      <selection activeCell="G21" sqref="G21"/>
    </sheetView>
  </sheetViews>
  <sheetFormatPr defaultColWidth="9.66666666666667" defaultRowHeight="14.25" outlineLevelRow="5"/>
  <cols>
    <col min="1" max="1" width="46.3333333333333" style="52" customWidth="1"/>
    <col min="2" max="2" width="38.8857142857143" style="52" customWidth="1"/>
    <col min="3" max="15" width="9.66666666666667" style="52"/>
    <col min="16" max="16" width="10.552380952381" style="52" customWidth="1"/>
    <col min="17" max="17" width="9.66666666666667" style="52"/>
    <col min="18" max="18" width="18.552380952381" style="52" customWidth="1"/>
    <col min="19" max="16384" width="9.66666666666667" style="52"/>
  </cols>
  <sheetData>
    <row r="1" ht="13.5" spans="1:5">
      <c r="A1" s="344" t="s">
        <v>1554</v>
      </c>
      <c r="B1" s="345"/>
      <c r="C1" s="346"/>
      <c r="D1" s="346"/>
      <c r="E1" s="346"/>
    </row>
    <row r="2" ht="37.05" customHeight="1" spans="1:5">
      <c r="A2" s="347" t="s">
        <v>1555</v>
      </c>
      <c r="B2" s="348"/>
      <c r="C2" s="346"/>
      <c r="D2" s="346"/>
      <c r="E2" s="346"/>
    </row>
    <row r="3" ht="13.5" spans="1:5">
      <c r="A3" s="349"/>
      <c r="B3" s="350" t="s">
        <v>310</v>
      </c>
      <c r="C3" s="346"/>
      <c r="D3" s="346"/>
      <c r="E3" s="346"/>
    </row>
    <row r="4" ht="32.7" customHeight="1" spans="1:5">
      <c r="A4" s="351" t="s">
        <v>1556</v>
      </c>
      <c r="B4" s="268" t="s">
        <v>1543</v>
      </c>
      <c r="C4" s="352"/>
      <c r="D4" s="353"/>
      <c r="E4" s="352"/>
    </row>
    <row r="5" ht="32.7" customHeight="1" spans="1:18">
      <c r="A5" s="354" t="s">
        <v>1433</v>
      </c>
      <c r="B5" s="354">
        <v>0</v>
      </c>
      <c r="C5" s="355"/>
      <c r="D5" s="353"/>
      <c r="E5" s="355"/>
      <c r="F5" s="355"/>
      <c r="G5" s="355"/>
      <c r="H5" s="355"/>
      <c r="I5" s="355"/>
      <c r="J5" s="355"/>
      <c r="K5" s="355"/>
      <c r="L5" s="355"/>
      <c r="M5" s="355"/>
      <c r="N5" s="355"/>
      <c r="O5" s="355"/>
      <c r="P5" s="355"/>
      <c r="Q5" s="355"/>
      <c r="R5" s="355"/>
    </row>
    <row r="6" ht="22.95" customHeight="1" spans="1:1">
      <c r="A6" s="1" t="s">
        <v>1557</v>
      </c>
    </row>
  </sheetData>
  <mergeCells count="1">
    <mergeCell ref="A2:B2"/>
  </mergeCells>
  <pageMargins left="0.75" right="0.75" top="1" bottom="1" header="0.509027777777778" footer="0.5090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1" workbookViewId="0">
      <selection activeCell="A1" sqref="A1"/>
    </sheetView>
  </sheetViews>
  <sheetFormatPr defaultColWidth="8.88571428571429" defaultRowHeight="12.75"/>
  <sheetData/>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V177"/>
  <sheetViews>
    <sheetView showZeros="0" workbookViewId="0">
      <selection activeCell="A4" sqref="A4:D16"/>
    </sheetView>
  </sheetViews>
  <sheetFormatPr defaultColWidth="10" defaultRowHeight="14.25"/>
  <cols>
    <col min="1" max="1" width="49.4380952380952" style="321" customWidth="1"/>
    <col min="2" max="2" width="16" style="180" customWidth="1"/>
    <col min="3" max="3" width="15.6666666666667" style="336" customWidth="1"/>
    <col min="4" max="4" width="14.1047619047619" style="181" customWidth="1"/>
    <col min="5" max="241" width="10" style="321"/>
    <col min="242" max="256" width="10" style="322"/>
  </cols>
  <sheetData>
    <row r="1" s="314" customFormat="1" ht="17.25" customHeight="1" spans="1:4">
      <c r="A1" s="323" t="s">
        <v>1558</v>
      </c>
      <c r="B1" s="324"/>
      <c r="C1" s="337"/>
      <c r="D1" s="338"/>
    </row>
    <row r="2" s="315" customFormat="1" ht="28.5" customHeight="1" spans="1:4">
      <c r="A2" s="326" t="s">
        <v>1559</v>
      </c>
      <c r="B2" s="326"/>
      <c r="C2" s="326"/>
      <c r="D2" s="326"/>
    </row>
    <row r="3" s="316" customFormat="1" ht="21.9" customHeight="1" spans="1:4">
      <c r="A3" s="327"/>
      <c r="B3" s="339"/>
      <c r="C3" s="340"/>
      <c r="D3" s="341" t="s">
        <v>310</v>
      </c>
    </row>
    <row r="4" s="330" customFormat="1" ht="27.9" customHeight="1" spans="1:256">
      <c r="A4" s="302" t="s">
        <v>311</v>
      </c>
      <c r="B4" s="285" t="s">
        <v>312</v>
      </c>
      <c r="C4" s="286" t="s">
        <v>313</v>
      </c>
      <c r="D4" s="287" t="s">
        <v>314</v>
      </c>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c r="CD4" s="318"/>
      <c r="CE4" s="318"/>
      <c r="CF4" s="318"/>
      <c r="CG4" s="318"/>
      <c r="CH4" s="318"/>
      <c r="CI4" s="318"/>
      <c r="CJ4" s="318"/>
      <c r="CK4" s="318"/>
      <c r="CL4" s="318"/>
      <c r="CM4" s="318"/>
      <c r="CN4" s="318"/>
      <c r="CO4" s="318"/>
      <c r="CP4" s="318"/>
      <c r="CQ4" s="318"/>
      <c r="CR4" s="318"/>
      <c r="CS4" s="318"/>
      <c r="CT4" s="318"/>
      <c r="CU4" s="318"/>
      <c r="CV4" s="318"/>
      <c r="CW4" s="318"/>
      <c r="CX4" s="318"/>
      <c r="CY4" s="318"/>
      <c r="CZ4" s="318"/>
      <c r="DA4" s="318"/>
      <c r="DB4" s="318"/>
      <c r="DC4" s="318"/>
      <c r="DD4" s="318"/>
      <c r="DE4" s="318"/>
      <c r="DF4" s="318"/>
      <c r="DG4" s="318"/>
      <c r="DH4" s="318"/>
      <c r="DI4" s="318"/>
      <c r="DJ4" s="318"/>
      <c r="DK4" s="318"/>
      <c r="DL4" s="318"/>
      <c r="DM4" s="318"/>
      <c r="DN4" s="318"/>
      <c r="DO4" s="318"/>
      <c r="DP4" s="318"/>
      <c r="DQ4" s="318"/>
      <c r="DR4" s="318"/>
      <c r="DS4" s="318"/>
      <c r="DT4" s="318"/>
      <c r="DU4" s="318"/>
      <c r="DV4" s="318"/>
      <c r="DW4" s="318"/>
      <c r="DX4" s="318"/>
      <c r="DY4" s="318"/>
      <c r="DZ4" s="318"/>
      <c r="EA4" s="318"/>
      <c r="EB4" s="318"/>
      <c r="EC4" s="318"/>
      <c r="ED4" s="318"/>
      <c r="EE4" s="318"/>
      <c r="EF4" s="318"/>
      <c r="EG4" s="318"/>
      <c r="EH4" s="318"/>
      <c r="EI4" s="318"/>
      <c r="EJ4" s="318"/>
      <c r="EK4" s="318"/>
      <c r="EL4" s="318"/>
      <c r="EM4" s="318"/>
      <c r="EN4" s="318"/>
      <c r="EO4" s="318"/>
      <c r="EP4" s="318"/>
      <c r="EQ4" s="318"/>
      <c r="ER4" s="318"/>
      <c r="ES4" s="318"/>
      <c r="ET4" s="318"/>
      <c r="EU4" s="318"/>
      <c r="EV4" s="318"/>
      <c r="EW4" s="318"/>
      <c r="EX4" s="318"/>
      <c r="EY4" s="318"/>
      <c r="EZ4" s="318"/>
      <c r="FA4" s="318"/>
      <c r="FB4" s="318"/>
      <c r="FC4" s="318"/>
      <c r="FD4" s="318"/>
      <c r="FE4" s="318"/>
      <c r="FF4" s="318"/>
      <c r="FG4" s="318"/>
      <c r="FH4" s="318"/>
      <c r="FI4" s="318"/>
      <c r="FJ4" s="318"/>
      <c r="FK4" s="318"/>
      <c r="FL4" s="318"/>
      <c r="FM4" s="318"/>
      <c r="FN4" s="318"/>
      <c r="FO4" s="318"/>
      <c r="FP4" s="318"/>
      <c r="FQ4" s="318"/>
      <c r="FR4" s="318"/>
      <c r="FS4" s="318"/>
      <c r="FT4" s="318"/>
      <c r="FU4" s="318"/>
      <c r="FV4" s="318"/>
      <c r="FW4" s="318"/>
      <c r="FX4" s="318"/>
      <c r="FY4" s="318"/>
      <c r="FZ4" s="318"/>
      <c r="GA4" s="318"/>
      <c r="GB4" s="318"/>
      <c r="GC4" s="318"/>
      <c r="GD4" s="318"/>
      <c r="GE4" s="318"/>
      <c r="GF4" s="318"/>
      <c r="GG4" s="318"/>
      <c r="GH4" s="318"/>
      <c r="GI4" s="318"/>
      <c r="GJ4" s="318"/>
      <c r="GK4" s="318"/>
      <c r="GL4" s="318"/>
      <c r="GM4" s="318"/>
      <c r="GN4" s="318"/>
      <c r="GO4" s="318"/>
      <c r="GP4" s="318"/>
      <c r="GQ4" s="318"/>
      <c r="GR4" s="318"/>
      <c r="GS4" s="318"/>
      <c r="GT4" s="318"/>
      <c r="GU4" s="318"/>
      <c r="GV4" s="318"/>
      <c r="GW4" s="318"/>
      <c r="GX4" s="318"/>
      <c r="GY4" s="318"/>
      <c r="GZ4" s="318"/>
      <c r="HA4" s="318"/>
      <c r="HB4" s="318"/>
      <c r="HC4" s="318"/>
      <c r="HD4" s="318"/>
      <c r="HE4" s="318"/>
      <c r="HF4" s="318"/>
      <c r="HG4" s="318"/>
      <c r="HH4" s="318"/>
      <c r="HI4" s="318"/>
      <c r="HJ4" s="318"/>
      <c r="HK4" s="318"/>
      <c r="HL4" s="318"/>
      <c r="HM4" s="318"/>
      <c r="HN4" s="318"/>
      <c r="HO4" s="318"/>
      <c r="HP4" s="318"/>
      <c r="HQ4" s="318"/>
      <c r="HR4" s="318"/>
      <c r="HS4" s="318"/>
      <c r="HT4" s="318"/>
      <c r="HU4" s="318"/>
      <c r="HV4" s="318"/>
      <c r="HW4" s="318"/>
      <c r="HX4" s="318"/>
      <c r="HY4" s="318"/>
      <c r="HZ4" s="318"/>
      <c r="IA4" s="318"/>
      <c r="IB4" s="318"/>
      <c r="IC4" s="318"/>
      <c r="ID4" s="318"/>
      <c r="IE4" s="318"/>
      <c r="IF4" s="318"/>
      <c r="IG4" s="318"/>
      <c r="IH4" s="319"/>
      <c r="II4" s="319"/>
      <c r="IJ4" s="319"/>
      <c r="IK4" s="319"/>
      <c r="IL4" s="319"/>
      <c r="IM4" s="319"/>
      <c r="IN4" s="319"/>
      <c r="IO4" s="319"/>
      <c r="IP4" s="319"/>
      <c r="IQ4" s="319"/>
      <c r="IR4" s="319"/>
      <c r="IS4" s="319"/>
      <c r="IT4" s="319"/>
      <c r="IU4" s="319"/>
      <c r="IV4" s="319"/>
    </row>
    <row r="5" s="332" customFormat="1" ht="30" customHeight="1" spans="1:256">
      <c r="A5" s="303" t="s">
        <v>1560</v>
      </c>
      <c r="B5" s="304">
        <v>532</v>
      </c>
      <c r="C5" s="304">
        <v>2963</v>
      </c>
      <c r="D5" s="305">
        <f>(C5/B5-1)*100</f>
        <v>456.954887218045</v>
      </c>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c r="EJ5" s="243"/>
      <c r="EK5" s="243"/>
      <c r="EL5" s="243"/>
      <c r="EM5" s="243"/>
      <c r="EN5" s="243"/>
      <c r="EO5" s="243"/>
      <c r="EP5" s="243"/>
      <c r="EQ5" s="243"/>
      <c r="ER5" s="243"/>
      <c r="ES5" s="243"/>
      <c r="ET5" s="243"/>
      <c r="EU5" s="243"/>
      <c r="EV5" s="243"/>
      <c r="EW5" s="243"/>
      <c r="EX5" s="243"/>
      <c r="EY5" s="243"/>
      <c r="EZ5" s="243"/>
      <c r="FA5" s="243"/>
      <c r="FB5" s="243"/>
      <c r="FC5" s="243"/>
      <c r="FD5" s="243"/>
      <c r="FE5" s="243"/>
      <c r="FF5" s="243"/>
      <c r="FG5" s="243"/>
      <c r="FH5" s="243"/>
      <c r="FI5" s="243"/>
      <c r="FJ5" s="243"/>
      <c r="FK5" s="243"/>
      <c r="FL5" s="243"/>
      <c r="FM5" s="243"/>
      <c r="FN5" s="243"/>
      <c r="FO5" s="243"/>
      <c r="FP5" s="243"/>
      <c r="FQ5" s="243"/>
      <c r="FR5" s="243"/>
      <c r="FS5" s="243"/>
      <c r="FT5" s="243"/>
      <c r="FU5" s="243"/>
      <c r="FV5" s="243"/>
      <c r="FW5" s="243"/>
      <c r="FX5" s="243"/>
      <c r="FY5" s="243"/>
      <c r="FZ5" s="243"/>
      <c r="GA5" s="243"/>
      <c r="GB5" s="243"/>
      <c r="GC5" s="243"/>
      <c r="GD5" s="243"/>
      <c r="GE5" s="243"/>
      <c r="GF5" s="243"/>
      <c r="GG5" s="243"/>
      <c r="GH5" s="243"/>
      <c r="GI5" s="243"/>
      <c r="GJ5" s="243"/>
      <c r="GK5" s="243"/>
      <c r="GL5" s="243"/>
      <c r="GM5" s="243"/>
      <c r="GN5" s="243"/>
      <c r="GO5" s="243"/>
      <c r="GP5" s="243"/>
      <c r="GQ5" s="243"/>
      <c r="GR5" s="243"/>
      <c r="GS5" s="243"/>
      <c r="GT5" s="243"/>
      <c r="GU5" s="243"/>
      <c r="GV5" s="243"/>
      <c r="GW5" s="243"/>
      <c r="GX5" s="243"/>
      <c r="GY5" s="243"/>
      <c r="GZ5" s="243"/>
      <c r="HA5" s="243"/>
      <c r="HB5" s="243"/>
      <c r="HC5" s="243"/>
      <c r="HD5" s="243"/>
      <c r="HE5" s="243"/>
      <c r="HF5" s="243"/>
      <c r="HG5" s="243"/>
      <c r="HH5" s="243"/>
      <c r="HI5" s="243"/>
      <c r="HJ5" s="243"/>
      <c r="HK5" s="243"/>
      <c r="HL5" s="243"/>
      <c r="HM5" s="243"/>
      <c r="HN5" s="243"/>
      <c r="HO5" s="243"/>
      <c r="HP5" s="243"/>
      <c r="HQ5" s="243"/>
      <c r="HR5" s="243"/>
      <c r="HS5" s="243"/>
      <c r="HT5" s="243"/>
      <c r="HU5" s="243"/>
      <c r="HV5" s="243"/>
      <c r="HW5" s="243"/>
      <c r="HX5" s="243"/>
      <c r="HY5" s="243"/>
      <c r="HZ5" s="243"/>
      <c r="IA5" s="243"/>
      <c r="IB5" s="243"/>
      <c r="IC5" s="243"/>
      <c r="ID5" s="243"/>
      <c r="IE5" s="243"/>
      <c r="IF5" s="243"/>
      <c r="IG5" s="243"/>
      <c r="IH5" s="343"/>
      <c r="II5" s="343"/>
      <c r="IJ5" s="343"/>
      <c r="IK5" s="343"/>
      <c r="IL5" s="343"/>
      <c r="IM5" s="343"/>
      <c r="IN5" s="343"/>
      <c r="IO5" s="343"/>
      <c r="IP5" s="343"/>
      <c r="IQ5" s="343"/>
      <c r="IR5" s="343"/>
      <c r="IS5" s="343"/>
      <c r="IT5" s="343"/>
      <c r="IU5" s="343"/>
      <c r="IV5" s="343"/>
    </row>
    <row r="6" s="332" customFormat="1" ht="30" customHeight="1" spans="1:256">
      <c r="A6" s="303" t="s">
        <v>1561</v>
      </c>
      <c r="B6" s="306">
        <v>532</v>
      </c>
      <c r="C6" s="306">
        <v>2963</v>
      </c>
      <c r="D6" s="305">
        <f>(C6/B6-1)*100</f>
        <v>456.954887218045</v>
      </c>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c r="GH6" s="243"/>
      <c r="GI6" s="243"/>
      <c r="GJ6" s="243"/>
      <c r="GK6" s="243"/>
      <c r="GL6" s="243"/>
      <c r="GM6" s="243"/>
      <c r="GN6" s="243"/>
      <c r="GO6" s="243"/>
      <c r="GP6" s="243"/>
      <c r="GQ6" s="243"/>
      <c r="GR6" s="243"/>
      <c r="GS6" s="243"/>
      <c r="GT6" s="243"/>
      <c r="GU6" s="243"/>
      <c r="GV6" s="243"/>
      <c r="GW6" s="243"/>
      <c r="GX6" s="243"/>
      <c r="GY6" s="243"/>
      <c r="GZ6" s="243"/>
      <c r="HA6" s="243"/>
      <c r="HB6" s="243"/>
      <c r="HC6" s="243"/>
      <c r="HD6" s="243"/>
      <c r="HE6" s="243"/>
      <c r="HF6" s="243"/>
      <c r="HG6" s="243"/>
      <c r="HH6" s="243"/>
      <c r="HI6" s="243"/>
      <c r="HJ6" s="243"/>
      <c r="HK6" s="243"/>
      <c r="HL6" s="243"/>
      <c r="HM6" s="243"/>
      <c r="HN6" s="243"/>
      <c r="HO6" s="243"/>
      <c r="HP6" s="243"/>
      <c r="HQ6" s="243"/>
      <c r="HR6" s="243"/>
      <c r="HS6" s="243"/>
      <c r="HT6" s="243"/>
      <c r="HU6" s="243"/>
      <c r="HV6" s="243"/>
      <c r="HW6" s="243"/>
      <c r="HX6" s="243"/>
      <c r="HY6" s="243"/>
      <c r="HZ6" s="243"/>
      <c r="IA6" s="243"/>
      <c r="IB6" s="243"/>
      <c r="IC6" s="243"/>
      <c r="ID6" s="243"/>
      <c r="IE6" s="243"/>
      <c r="IF6" s="243"/>
      <c r="IG6" s="243"/>
      <c r="IH6" s="343"/>
      <c r="II6" s="343"/>
      <c r="IJ6" s="343"/>
      <c r="IK6" s="343"/>
      <c r="IL6" s="343"/>
      <c r="IM6" s="343"/>
      <c r="IN6" s="343"/>
      <c r="IO6" s="343"/>
      <c r="IP6" s="343"/>
      <c r="IQ6" s="343"/>
      <c r="IR6" s="343"/>
      <c r="IS6" s="343"/>
      <c r="IT6" s="343"/>
      <c r="IU6" s="343"/>
      <c r="IV6" s="343"/>
    </row>
    <row r="7" s="332" customFormat="1" ht="30" customHeight="1" spans="1:256">
      <c r="A7" s="303" t="s">
        <v>1562</v>
      </c>
      <c r="B7" s="304"/>
      <c r="C7" s="304">
        <v>3000</v>
      </c>
      <c r="D7" s="305"/>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c r="CJ7" s="243"/>
      <c r="CK7" s="243"/>
      <c r="CL7" s="243"/>
      <c r="CM7" s="243"/>
      <c r="CN7" s="243"/>
      <c r="CO7" s="243"/>
      <c r="CP7" s="243"/>
      <c r="CQ7" s="243"/>
      <c r="CR7" s="243"/>
      <c r="CS7" s="243"/>
      <c r="CT7" s="243"/>
      <c r="CU7" s="243"/>
      <c r="CV7" s="243"/>
      <c r="CW7" s="243"/>
      <c r="CX7" s="243"/>
      <c r="CY7" s="243"/>
      <c r="CZ7" s="243"/>
      <c r="DA7" s="243"/>
      <c r="DB7" s="243"/>
      <c r="DC7" s="243"/>
      <c r="DD7" s="243"/>
      <c r="DE7" s="243"/>
      <c r="DF7" s="243"/>
      <c r="DG7" s="243"/>
      <c r="DH7" s="243"/>
      <c r="DI7" s="243"/>
      <c r="DJ7" s="243"/>
      <c r="DK7" s="243"/>
      <c r="DL7" s="243"/>
      <c r="DM7" s="243"/>
      <c r="DN7" s="243"/>
      <c r="DO7" s="243"/>
      <c r="DP7" s="243"/>
      <c r="DQ7" s="243"/>
      <c r="DR7" s="243"/>
      <c r="DS7" s="243"/>
      <c r="DT7" s="243"/>
      <c r="DU7" s="243"/>
      <c r="DV7" s="243"/>
      <c r="DW7" s="243"/>
      <c r="DX7" s="243"/>
      <c r="DY7" s="243"/>
      <c r="DZ7" s="243"/>
      <c r="EA7" s="243"/>
      <c r="EB7" s="243"/>
      <c r="EC7" s="243"/>
      <c r="ED7" s="243"/>
      <c r="EE7" s="243"/>
      <c r="EF7" s="243"/>
      <c r="EG7" s="243"/>
      <c r="EH7" s="243"/>
      <c r="EI7" s="243"/>
      <c r="EJ7" s="243"/>
      <c r="EK7" s="243"/>
      <c r="EL7" s="243"/>
      <c r="EM7" s="243"/>
      <c r="EN7" s="243"/>
      <c r="EO7" s="243"/>
      <c r="EP7" s="243"/>
      <c r="EQ7" s="243"/>
      <c r="ER7" s="243"/>
      <c r="ES7" s="243"/>
      <c r="ET7" s="243"/>
      <c r="EU7" s="243"/>
      <c r="EV7" s="243"/>
      <c r="EW7" s="243"/>
      <c r="EX7" s="243"/>
      <c r="EY7" s="243"/>
      <c r="EZ7" s="243"/>
      <c r="FA7" s="243"/>
      <c r="FB7" s="243"/>
      <c r="FC7" s="243"/>
      <c r="FD7" s="243"/>
      <c r="FE7" s="243"/>
      <c r="FF7" s="243"/>
      <c r="FG7" s="243"/>
      <c r="FH7" s="243"/>
      <c r="FI7" s="243"/>
      <c r="FJ7" s="243"/>
      <c r="FK7" s="243"/>
      <c r="FL7" s="243"/>
      <c r="FM7" s="243"/>
      <c r="FN7" s="243"/>
      <c r="FO7" s="243"/>
      <c r="FP7" s="243"/>
      <c r="FQ7" s="243"/>
      <c r="FR7" s="243"/>
      <c r="FS7" s="243"/>
      <c r="FT7" s="243"/>
      <c r="FU7" s="243"/>
      <c r="FV7" s="243"/>
      <c r="FW7" s="243"/>
      <c r="FX7" s="243"/>
      <c r="FY7" s="243"/>
      <c r="FZ7" s="243"/>
      <c r="GA7" s="243"/>
      <c r="GB7" s="243"/>
      <c r="GC7" s="243"/>
      <c r="GD7" s="243"/>
      <c r="GE7" s="243"/>
      <c r="GF7" s="243"/>
      <c r="GG7" s="243"/>
      <c r="GH7" s="243"/>
      <c r="GI7" s="243"/>
      <c r="GJ7" s="243"/>
      <c r="GK7" s="243"/>
      <c r="GL7" s="243"/>
      <c r="GM7" s="243"/>
      <c r="GN7" s="243"/>
      <c r="GO7" s="243"/>
      <c r="GP7" s="243"/>
      <c r="GQ7" s="243"/>
      <c r="GR7" s="243"/>
      <c r="GS7" s="243"/>
      <c r="GT7" s="243"/>
      <c r="GU7" s="243"/>
      <c r="GV7" s="243"/>
      <c r="GW7" s="243"/>
      <c r="GX7" s="243"/>
      <c r="GY7" s="243"/>
      <c r="GZ7" s="243"/>
      <c r="HA7" s="243"/>
      <c r="HB7" s="243"/>
      <c r="HC7" s="243"/>
      <c r="HD7" s="243"/>
      <c r="HE7" s="243"/>
      <c r="HF7" s="243"/>
      <c r="HG7" s="243"/>
      <c r="HH7" s="243"/>
      <c r="HI7" s="243"/>
      <c r="HJ7" s="243"/>
      <c r="HK7" s="243"/>
      <c r="HL7" s="243"/>
      <c r="HM7" s="243"/>
      <c r="HN7" s="243"/>
      <c r="HO7" s="243"/>
      <c r="HP7" s="243"/>
      <c r="HQ7" s="243"/>
      <c r="HR7" s="243"/>
      <c r="HS7" s="243"/>
      <c r="HT7" s="243"/>
      <c r="HU7" s="243"/>
      <c r="HV7" s="243"/>
      <c r="HW7" s="243"/>
      <c r="HX7" s="243"/>
      <c r="HY7" s="243"/>
      <c r="HZ7" s="243"/>
      <c r="IA7" s="243"/>
      <c r="IB7" s="243"/>
      <c r="IC7" s="243"/>
      <c r="ID7" s="243"/>
      <c r="IE7" s="243"/>
      <c r="IF7" s="243"/>
      <c r="IG7" s="243"/>
      <c r="IH7" s="343"/>
      <c r="II7" s="343"/>
      <c r="IJ7" s="343"/>
      <c r="IK7" s="343"/>
      <c r="IL7" s="343"/>
      <c r="IM7" s="343"/>
      <c r="IN7" s="343"/>
      <c r="IO7" s="343"/>
      <c r="IP7" s="343"/>
      <c r="IQ7" s="343"/>
      <c r="IR7" s="343"/>
      <c r="IS7" s="343"/>
      <c r="IT7" s="343"/>
      <c r="IU7" s="343"/>
      <c r="IV7" s="343"/>
    </row>
    <row r="8" s="332" customFormat="1" ht="30" customHeight="1" spans="1:256">
      <c r="A8" s="303" t="s">
        <v>1563</v>
      </c>
      <c r="B8" s="307"/>
      <c r="C8" s="307"/>
      <c r="D8" s="305"/>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3"/>
      <c r="CQ8" s="243"/>
      <c r="CR8" s="243"/>
      <c r="CS8" s="243"/>
      <c r="CT8" s="243"/>
      <c r="CU8" s="243"/>
      <c r="CV8" s="243"/>
      <c r="CW8" s="243"/>
      <c r="CX8" s="243"/>
      <c r="CY8" s="243"/>
      <c r="CZ8" s="243"/>
      <c r="DA8" s="243"/>
      <c r="DB8" s="243"/>
      <c r="DC8" s="243"/>
      <c r="DD8" s="243"/>
      <c r="DE8" s="243"/>
      <c r="DF8" s="243"/>
      <c r="DG8" s="243"/>
      <c r="DH8" s="243"/>
      <c r="DI8" s="243"/>
      <c r="DJ8" s="243"/>
      <c r="DK8" s="243"/>
      <c r="DL8" s="243"/>
      <c r="DM8" s="243"/>
      <c r="DN8" s="243"/>
      <c r="DO8" s="243"/>
      <c r="DP8" s="243"/>
      <c r="DQ8" s="243"/>
      <c r="DR8" s="243"/>
      <c r="DS8" s="243"/>
      <c r="DT8" s="243"/>
      <c r="DU8" s="243"/>
      <c r="DV8" s="243"/>
      <c r="DW8" s="243"/>
      <c r="DX8" s="243"/>
      <c r="DY8" s="243"/>
      <c r="DZ8" s="243"/>
      <c r="EA8" s="243"/>
      <c r="EB8" s="243"/>
      <c r="EC8" s="243"/>
      <c r="ED8" s="243"/>
      <c r="EE8" s="243"/>
      <c r="EF8" s="243"/>
      <c r="EG8" s="243"/>
      <c r="EH8" s="243"/>
      <c r="EI8" s="243"/>
      <c r="EJ8" s="243"/>
      <c r="EK8" s="243"/>
      <c r="EL8" s="243"/>
      <c r="EM8" s="243"/>
      <c r="EN8" s="243"/>
      <c r="EO8" s="243"/>
      <c r="EP8" s="243"/>
      <c r="EQ8" s="243"/>
      <c r="ER8" s="243"/>
      <c r="ES8" s="243"/>
      <c r="ET8" s="243"/>
      <c r="EU8" s="243"/>
      <c r="EV8" s="243"/>
      <c r="EW8" s="243"/>
      <c r="EX8" s="243"/>
      <c r="EY8" s="243"/>
      <c r="EZ8" s="243"/>
      <c r="FA8" s="243"/>
      <c r="FB8" s="243"/>
      <c r="FC8" s="243"/>
      <c r="FD8" s="243"/>
      <c r="FE8" s="243"/>
      <c r="FF8" s="243"/>
      <c r="FG8" s="243"/>
      <c r="FH8" s="243"/>
      <c r="FI8" s="243"/>
      <c r="FJ8" s="243"/>
      <c r="FK8" s="243"/>
      <c r="FL8" s="243"/>
      <c r="FM8" s="243"/>
      <c r="FN8" s="243"/>
      <c r="FO8" s="243"/>
      <c r="FP8" s="243"/>
      <c r="FQ8" s="243"/>
      <c r="FR8" s="243"/>
      <c r="FS8" s="243"/>
      <c r="FT8" s="243"/>
      <c r="FU8" s="243"/>
      <c r="FV8" s="243"/>
      <c r="FW8" s="243"/>
      <c r="FX8" s="243"/>
      <c r="FY8" s="243"/>
      <c r="FZ8" s="243"/>
      <c r="GA8" s="243"/>
      <c r="GB8" s="243"/>
      <c r="GC8" s="243"/>
      <c r="GD8" s="243"/>
      <c r="GE8" s="243"/>
      <c r="GF8" s="243"/>
      <c r="GG8" s="243"/>
      <c r="GH8" s="243"/>
      <c r="GI8" s="243"/>
      <c r="GJ8" s="243"/>
      <c r="GK8" s="243"/>
      <c r="GL8" s="243"/>
      <c r="GM8" s="243"/>
      <c r="GN8" s="243"/>
      <c r="GO8" s="243"/>
      <c r="GP8" s="243"/>
      <c r="GQ8" s="243"/>
      <c r="GR8" s="243"/>
      <c r="GS8" s="243"/>
      <c r="GT8" s="243"/>
      <c r="GU8" s="243"/>
      <c r="GV8" s="243"/>
      <c r="GW8" s="243"/>
      <c r="GX8" s="243"/>
      <c r="GY8" s="243"/>
      <c r="GZ8" s="243"/>
      <c r="HA8" s="243"/>
      <c r="HB8" s="243"/>
      <c r="HC8" s="243"/>
      <c r="HD8" s="243"/>
      <c r="HE8" s="243"/>
      <c r="HF8" s="243"/>
      <c r="HG8" s="243"/>
      <c r="HH8" s="243"/>
      <c r="HI8" s="243"/>
      <c r="HJ8" s="243"/>
      <c r="HK8" s="243"/>
      <c r="HL8" s="243"/>
      <c r="HM8" s="243"/>
      <c r="HN8" s="243"/>
      <c r="HO8" s="243"/>
      <c r="HP8" s="243"/>
      <c r="HQ8" s="243"/>
      <c r="HR8" s="243"/>
      <c r="HS8" s="243"/>
      <c r="HT8" s="243"/>
      <c r="HU8" s="243"/>
      <c r="HV8" s="243"/>
      <c r="HW8" s="243"/>
      <c r="HX8" s="243"/>
      <c r="HY8" s="243"/>
      <c r="HZ8" s="243"/>
      <c r="IA8" s="243"/>
      <c r="IB8" s="243"/>
      <c r="IC8" s="243"/>
      <c r="ID8" s="243"/>
      <c r="IE8" s="243"/>
      <c r="IF8" s="243"/>
      <c r="IG8" s="243"/>
      <c r="IH8" s="343"/>
      <c r="II8" s="343"/>
      <c r="IJ8" s="343"/>
      <c r="IK8" s="343"/>
      <c r="IL8" s="343"/>
      <c r="IM8" s="343"/>
      <c r="IN8" s="343"/>
      <c r="IO8" s="343"/>
      <c r="IP8" s="343"/>
      <c r="IQ8" s="343"/>
      <c r="IR8" s="343"/>
      <c r="IS8" s="343"/>
      <c r="IT8" s="343"/>
      <c r="IU8" s="343"/>
      <c r="IV8" s="343"/>
    </row>
    <row r="9" s="332" customFormat="1" ht="30" customHeight="1" spans="1:256">
      <c r="A9" s="303" t="s">
        <v>1564</v>
      </c>
      <c r="B9" s="307"/>
      <c r="C9" s="307"/>
      <c r="D9" s="305"/>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c r="CG9" s="243"/>
      <c r="CH9" s="243"/>
      <c r="CI9" s="243"/>
      <c r="CJ9" s="243"/>
      <c r="CK9" s="243"/>
      <c r="CL9" s="243"/>
      <c r="CM9" s="243"/>
      <c r="CN9" s="243"/>
      <c r="CO9" s="243"/>
      <c r="CP9" s="243"/>
      <c r="CQ9" s="243"/>
      <c r="CR9" s="243"/>
      <c r="CS9" s="243"/>
      <c r="CT9" s="243"/>
      <c r="CU9" s="243"/>
      <c r="CV9" s="243"/>
      <c r="CW9" s="243"/>
      <c r="CX9" s="243"/>
      <c r="CY9" s="243"/>
      <c r="CZ9" s="243"/>
      <c r="DA9" s="243"/>
      <c r="DB9" s="243"/>
      <c r="DC9" s="243"/>
      <c r="DD9" s="243"/>
      <c r="DE9" s="243"/>
      <c r="DF9" s="243"/>
      <c r="DG9" s="243"/>
      <c r="DH9" s="243"/>
      <c r="DI9" s="243"/>
      <c r="DJ9" s="243"/>
      <c r="DK9" s="243"/>
      <c r="DL9" s="243"/>
      <c r="DM9" s="243"/>
      <c r="DN9" s="243"/>
      <c r="DO9" s="243"/>
      <c r="DP9" s="243"/>
      <c r="DQ9" s="243"/>
      <c r="DR9" s="243"/>
      <c r="DS9" s="243"/>
      <c r="DT9" s="243"/>
      <c r="DU9" s="243"/>
      <c r="DV9" s="243"/>
      <c r="DW9" s="243"/>
      <c r="DX9" s="243"/>
      <c r="DY9" s="243"/>
      <c r="DZ9" s="243"/>
      <c r="EA9" s="243"/>
      <c r="EB9" s="243"/>
      <c r="EC9" s="243"/>
      <c r="ED9" s="243"/>
      <c r="EE9" s="243"/>
      <c r="EF9" s="243"/>
      <c r="EG9" s="243"/>
      <c r="EH9" s="243"/>
      <c r="EI9" s="243"/>
      <c r="EJ9" s="243"/>
      <c r="EK9" s="243"/>
      <c r="EL9" s="243"/>
      <c r="EM9" s="243"/>
      <c r="EN9" s="243"/>
      <c r="EO9" s="243"/>
      <c r="EP9" s="243"/>
      <c r="EQ9" s="243"/>
      <c r="ER9" s="243"/>
      <c r="ES9" s="243"/>
      <c r="ET9" s="243"/>
      <c r="EU9" s="243"/>
      <c r="EV9" s="243"/>
      <c r="EW9" s="243"/>
      <c r="EX9" s="243"/>
      <c r="EY9" s="243"/>
      <c r="EZ9" s="243"/>
      <c r="FA9" s="243"/>
      <c r="FB9" s="243"/>
      <c r="FC9" s="243"/>
      <c r="FD9" s="243"/>
      <c r="FE9" s="243"/>
      <c r="FF9" s="243"/>
      <c r="FG9" s="243"/>
      <c r="FH9" s="243"/>
      <c r="FI9" s="243"/>
      <c r="FJ9" s="243"/>
      <c r="FK9" s="243"/>
      <c r="FL9" s="243"/>
      <c r="FM9" s="243"/>
      <c r="FN9" s="243"/>
      <c r="FO9" s="243"/>
      <c r="FP9" s="243"/>
      <c r="FQ9" s="243"/>
      <c r="FR9" s="243"/>
      <c r="FS9" s="243"/>
      <c r="FT9" s="243"/>
      <c r="FU9" s="243"/>
      <c r="FV9" s="243"/>
      <c r="FW9" s="243"/>
      <c r="FX9" s="243"/>
      <c r="FY9" s="243"/>
      <c r="FZ9" s="243"/>
      <c r="GA9" s="243"/>
      <c r="GB9" s="243"/>
      <c r="GC9" s="243"/>
      <c r="GD9" s="243"/>
      <c r="GE9" s="243"/>
      <c r="GF9" s="243"/>
      <c r="GG9" s="243"/>
      <c r="GH9" s="243"/>
      <c r="GI9" s="243"/>
      <c r="GJ9" s="243"/>
      <c r="GK9" s="243"/>
      <c r="GL9" s="243"/>
      <c r="GM9" s="243"/>
      <c r="GN9" s="243"/>
      <c r="GO9" s="243"/>
      <c r="GP9" s="243"/>
      <c r="GQ9" s="243"/>
      <c r="GR9" s="243"/>
      <c r="GS9" s="243"/>
      <c r="GT9" s="243"/>
      <c r="GU9" s="243"/>
      <c r="GV9" s="243"/>
      <c r="GW9" s="243"/>
      <c r="GX9" s="243"/>
      <c r="GY9" s="243"/>
      <c r="GZ9" s="243"/>
      <c r="HA9" s="243"/>
      <c r="HB9" s="243"/>
      <c r="HC9" s="243"/>
      <c r="HD9" s="243"/>
      <c r="HE9" s="243"/>
      <c r="HF9" s="243"/>
      <c r="HG9" s="243"/>
      <c r="HH9" s="243"/>
      <c r="HI9" s="243"/>
      <c r="HJ9" s="243"/>
      <c r="HK9" s="243"/>
      <c r="HL9" s="243"/>
      <c r="HM9" s="243"/>
      <c r="HN9" s="243"/>
      <c r="HO9" s="243"/>
      <c r="HP9" s="243"/>
      <c r="HQ9" s="243"/>
      <c r="HR9" s="243"/>
      <c r="HS9" s="243"/>
      <c r="HT9" s="243"/>
      <c r="HU9" s="243"/>
      <c r="HV9" s="243"/>
      <c r="HW9" s="243"/>
      <c r="HX9" s="243"/>
      <c r="HY9" s="243"/>
      <c r="HZ9" s="243"/>
      <c r="IA9" s="243"/>
      <c r="IB9" s="243"/>
      <c r="IC9" s="243"/>
      <c r="ID9" s="243"/>
      <c r="IE9" s="243"/>
      <c r="IF9" s="243"/>
      <c r="IG9" s="243"/>
      <c r="IH9" s="343"/>
      <c r="II9" s="343"/>
      <c r="IJ9" s="343"/>
      <c r="IK9" s="343"/>
      <c r="IL9" s="343"/>
      <c r="IM9" s="343"/>
      <c r="IN9" s="343"/>
      <c r="IO9" s="343"/>
      <c r="IP9" s="343"/>
      <c r="IQ9" s="343"/>
      <c r="IR9" s="343"/>
      <c r="IS9" s="343"/>
      <c r="IT9" s="343"/>
      <c r="IU9" s="343"/>
      <c r="IV9" s="343"/>
    </row>
    <row r="10" s="332" customFormat="1" ht="30" customHeight="1" spans="1:256">
      <c r="A10" s="303" t="s">
        <v>1565</v>
      </c>
      <c r="B10" s="307"/>
      <c r="C10" s="307">
        <v>3000</v>
      </c>
      <c r="D10" s="305"/>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c r="CG10" s="243"/>
      <c r="CH10" s="243"/>
      <c r="CI10" s="243"/>
      <c r="CJ10" s="243"/>
      <c r="CK10" s="243"/>
      <c r="CL10" s="243"/>
      <c r="CM10" s="243"/>
      <c r="CN10" s="243"/>
      <c r="CO10" s="243"/>
      <c r="CP10" s="243"/>
      <c r="CQ10" s="243"/>
      <c r="CR10" s="243"/>
      <c r="CS10" s="243"/>
      <c r="CT10" s="243"/>
      <c r="CU10" s="243"/>
      <c r="CV10" s="243"/>
      <c r="CW10" s="243"/>
      <c r="CX10" s="243"/>
      <c r="CY10" s="243"/>
      <c r="CZ10" s="243"/>
      <c r="DA10" s="243"/>
      <c r="DB10" s="243"/>
      <c r="DC10" s="243"/>
      <c r="DD10" s="243"/>
      <c r="DE10" s="243"/>
      <c r="DF10" s="243"/>
      <c r="DG10" s="243"/>
      <c r="DH10" s="243"/>
      <c r="DI10" s="243"/>
      <c r="DJ10" s="243"/>
      <c r="DK10" s="243"/>
      <c r="DL10" s="243"/>
      <c r="DM10" s="243"/>
      <c r="DN10" s="243"/>
      <c r="DO10" s="243"/>
      <c r="DP10" s="243"/>
      <c r="DQ10" s="243"/>
      <c r="DR10" s="243"/>
      <c r="DS10" s="243"/>
      <c r="DT10" s="243"/>
      <c r="DU10" s="243"/>
      <c r="DV10" s="243"/>
      <c r="DW10" s="243"/>
      <c r="DX10" s="243"/>
      <c r="DY10" s="243"/>
      <c r="DZ10" s="243"/>
      <c r="EA10" s="243"/>
      <c r="EB10" s="243"/>
      <c r="EC10" s="243"/>
      <c r="ED10" s="243"/>
      <c r="EE10" s="243"/>
      <c r="EF10" s="243"/>
      <c r="EG10" s="243"/>
      <c r="EH10" s="243"/>
      <c r="EI10" s="243"/>
      <c r="EJ10" s="243"/>
      <c r="EK10" s="243"/>
      <c r="EL10" s="243"/>
      <c r="EM10" s="243"/>
      <c r="EN10" s="243"/>
      <c r="EO10" s="243"/>
      <c r="EP10" s="243"/>
      <c r="EQ10" s="243"/>
      <c r="ER10" s="243"/>
      <c r="ES10" s="243"/>
      <c r="ET10" s="243"/>
      <c r="EU10" s="243"/>
      <c r="EV10" s="243"/>
      <c r="EW10" s="243"/>
      <c r="EX10" s="243"/>
      <c r="EY10" s="243"/>
      <c r="EZ10" s="243"/>
      <c r="FA10" s="243"/>
      <c r="FB10" s="243"/>
      <c r="FC10" s="243"/>
      <c r="FD10" s="243"/>
      <c r="FE10" s="243"/>
      <c r="FF10" s="243"/>
      <c r="FG10" s="243"/>
      <c r="FH10" s="243"/>
      <c r="FI10" s="243"/>
      <c r="FJ10" s="243"/>
      <c r="FK10" s="243"/>
      <c r="FL10" s="243"/>
      <c r="FM10" s="243"/>
      <c r="FN10" s="243"/>
      <c r="FO10" s="243"/>
      <c r="FP10" s="243"/>
      <c r="FQ10" s="243"/>
      <c r="FR10" s="243"/>
      <c r="FS10" s="243"/>
      <c r="FT10" s="243"/>
      <c r="FU10" s="243"/>
      <c r="FV10" s="243"/>
      <c r="FW10" s="243"/>
      <c r="FX10" s="243"/>
      <c r="FY10" s="243"/>
      <c r="FZ10" s="243"/>
      <c r="GA10" s="243"/>
      <c r="GB10" s="243"/>
      <c r="GC10" s="243"/>
      <c r="GD10" s="243"/>
      <c r="GE10" s="243"/>
      <c r="GF10" s="243"/>
      <c r="GG10" s="243"/>
      <c r="GH10" s="243"/>
      <c r="GI10" s="243"/>
      <c r="GJ10" s="243"/>
      <c r="GK10" s="243"/>
      <c r="GL10" s="243"/>
      <c r="GM10" s="243"/>
      <c r="GN10" s="243"/>
      <c r="GO10" s="243"/>
      <c r="GP10" s="243"/>
      <c r="GQ10" s="243"/>
      <c r="GR10" s="243"/>
      <c r="GS10" s="243"/>
      <c r="GT10" s="243"/>
      <c r="GU10" s="243"/>
      <c r="GV10" s="243"/>
      <c r="GW10" s="243"/>
      <c r="GX10" s="243"/>
      <c r="GY10" s="243"/>
      <c r="GZ10" s="243"/>
      <c r="HA10" s="243"/>
      <c r="HB10" s="243"/>
      <c r="HC10" s="243"/>
      <c r="HD10" s="243"/>
      <c r="HE10" s="243"/>
      <c r="HF10" s="243"/>
      <c r="HG10" s="243"/>
      <c r="HH10" s="243"/>
      <c r="HI10" s="243"/>
      <c r="HJ10" s="243"/>
      <c r="HK10" s="243"/>
      <c r="HL10" s="243"/>
      <c r="HM10" s="243"/>
      <c r="HN10" s="243"/>
      <c r="HO10" s="243"/>
      <c r="HP10" s="243"/>
      <c r="HQ10" s="243"/>
      <c r="HR10" s="243"/>
      <c r="HS10" s="243"/>
      <c r="HT10" s="243"/>
      <c r="HU10" s="243"/>
      <c r="HV10" s="243"/>
      <c r="HW10" s="243"/>
      <c r="HX10" s="243"/>
      <c r="HY10" s="243"/>
      <c r="HZ10" s="243"/>
      <c r="IA10" s="243"/>
      <c r="IB10" s="243"/>
      <c r="IC10" s="243"/>
      <c r="ID10" s="243"/>
      <c r="IE10" s="243"/>
      <c r="IF10" s="243"/>
      <c r="IG10" s="243"/>
      <c r="IH10" s="343"/>
      <c r="II10" s="343"/>
      <c r="IJ10" s="343"/>
      <c r="IK10" s="343"/>
      <c r="IL10" s="343"/>
      <c r="IM10" s="343"/>
      <c r="IN10" s="343"/>
      <c r="IO10" s="343"/>
      <c r="IP10" s="343"/>
      <c r="IQ10" s="343"/>
      <c r="IR10" s="343"/>
      <c r="IS10" s="343"/>
      <c r="IT10" s="343"/>
      <c r="IU10" s="343"/>
      <c r="IV10" s="343"/>
    </row>
    <row r="11" s="332" customFormat="1" ht="30" customHeight="1" spans="1:256">
      <c r="A11" s="303" t="s">
        <v>1566</v>
      </c>
      <c r="B11" s="304">
        <v>3812</v>
      </c>
      <c r="C11" s="304">
        <v>208</v>
      </c>
      <c r="D11" s="305">
        <f t="shared" ref="D7:D16" si="0">(C11/B11-1)*100</f>
        <v>-94.5435466946485</v>
      </c>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c r="DS11" s="243"/>
      <c r="DT11" s="243"/>
      <c r="DU11" s="243"/>
      <c r="DV11" s="243"/>
      <c r="DW11" s="243"/>
      <c r="DX11" s="243"/>
      <c r="DY11" s="243"/>
      <c r="DZ11" s="243"/>
      <c r="EA11" s="243"/>
      <c r="EB11" s="243"/>
      <c r="EC11" s="243"/>
      <c r="ED11" s="243"/>
      <c r="EE11" s="243"/>
      <c r="EF11" s="243"/>
      <c r="EG11" s="243"/>
      <c r="EH11" s="243"/>
      <c r="EI11" s="243"/>
      <c r="EJ11" s="243"/>
      <c r="EK11" s="243"/>
      <c r="EL11" s="243"/>
      <c r="EM11" s="243"/>
      <c r="EN11" s="243"/>
      <c r="EO11" s="243"/>
      <c r="EP11" s="243"/>
      <c r="EQ11" s="243"/>
      <c r="ER11" s="243"/>
      <c r="ES11" s="243"/>
      <c r="ET11" s="243"/>
      <c r="EU11" s="243"/>
      <c r="EV11" s="243"/>
      <c r="EW11" s="243"/>
      <c r="EX11" s="243"/>
      <c r="EY11" s="243"/>
      <c r="EZ11" s="243"/>
      <c r="FA11" s="243"/>
      <c r="FB11" s="243"/>
      <c r="FC11" s="243"/>
      <c r="FD11" s="243"/>
      <c r="FE11" s="243"/>
      <c r="FF11" s="243"/>
      <c r="FG11" s="243"/>
      <c r="FH11" s="243"/>
      <c r="FI11" s="243"/>
      <c r="FJ11" s="243"/>
      <c r="FK11" s="243"/>
      <c r="FL11" s="243"/>
      <c r="FM11" s="243"/>
      <c r="FN11" s="243"/>
      <c r="FO11" s="243"/>
      <c r="FP11" s="243"/>
      <c r="FQ11" s="243"/>
      <c r="FR11" s="243"/>
      <c r="FS11" s="243"/>
      <c r="FT11" s="243"/>
      <c r="FU11" s="243"/>
      <c r="FV11" s="243"/>
      <c r="FW11" s="243"/>
      <c r="FX11" s="243"/>
      <c r="FY11" s="243"/>
      <c r="FZ11" s="243"/>
      <c r="GA11" s="243"/>
      <c r="GB11" s="243"/>
      <c r="GC11" s="243"/>
      <c r="GD11" s="243"/>
      <c r="GE11" s="243"/>
      <c r="GF11" s="243"/>
      <c r="GG11" s="243"/>
      <c r="GH11" s="243"/>
      <c r="GI11" s="243"/>
      <c r="GJ11" s="243"/>
      <c r="GK11" s="243"/>
      <c r="GL11" s="243"/>
      <c r="GM11" s="243"/>
      <c r="GN11" s="243"/>
      <c r="GO11" s="243"/>
      <c r="GP11" s="243"/>
      <c r="GQ11" s="243"/>
      <c r="GR11" s="243"/>
      <c r="GS11" s="243"/>
      <c r="GT11" s="243"/>
      <c r="GU11" s="243"/>
      <c r="GV11" s="243"/>
      <c r="GW11" s="243"/>
      <c r="GX11" s="243"/>
      <c r="GY11" s="243"/>
      <c r="GZ11" s="243"/>
      <c r="HA11" s="243"/>
      <c r="HB11" s="243"/>
      <c r="HC11" s="243"/>
      <c r="HD11" s="243"/>
      <c r="HE11" s="243"/>
      <c r="HF11" s="243"/>
      <c r="HG11" s="243"/>
      <c r="HH11" s="243"/>
      <c r="HI11" s="243"/>
      <c r="HJ11" s="243"/>
      <c r="HK11" s="243"/>
      <c r="HL11" s="243"/>
      <c r="HM11" s="243"/>
      <c r="HN11" s="243"/>
      <c r="HO11" s="243"/>
      <c r="HP11" s="243"/>
      <c r="HQ11" s="243"/>
      <c r="HR11" s="243"/>
      <c r="HS11" s="243"/>
      <c r="HT11" s="243"/>
      <c r="HU11" s="243"/>
      <c r="HV11" s="243"/>
      <c r="HW11" s="243"/>
      <c r="HX11" s="243"/>
      <c r="HY11" s="243"/>
      <c r="HZ11" s="243"/>
      <c r="IA11" s="243"/>
      <c r="IB11" s="243"/>
      <c r="IC11" s="243"/>
      <c r="ID11" s="243"/>
      <c r="IE11" s="243"/>
      <c r="IF11" s="243"/>
      <c r="IG11" s="243"/>
      <c r="IH11" s="343"/>
      <c r="II11" s="343"/>
      <c r="IJ11" s="343"/>
      <c r="IK11" s="343"/>
      <c r="IL11" s="343"/>
      <c r="IM11" s="343"/>
      <c r="IN11" s="343"/>
      <c r="IO11" s="343"/>
      <c r="IP11" s="343"/>
      <c r="IQ11" s="343"/>
      <c r="IR11" s="343"/>
      <c r="IS11" s="343"/>
      <c r="IT11" s="343"/>
      <c r="IU11" s="343"/>
      <c r="IV11" s="343"/>
    </row>
    <row r="12" s="333" customFormat="1" ht="30" customHeight="1" spans="1:256">
      <c r="A12" s="308" t="s">
        <v>1470</v>
      </c>
      <c r="B12" s="309">
        <f>B5+B7+B11</f>
        <v>4344</v>
      </c>
      <c r="C12" s="309">
        <f>C5+C7+C11</f>
        <v>6171</v>
      </c>
      <c r="D12" s="310">
        <f t="shared" si="0"/>
        <v>42.0580110497238</v>
      </c>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c r="CW12" s="342"/>
      <c r="CX12" s="342"/>
      <c r="CY12" s="342"/>
      <c r="CZ12" s="342"/>
      <c r="DA12" s="342"/>
      <c r="DB12" s="342"/>
      <c r="DC12" s="342"/>
      <c r="DD12" s="342"/>
      <c r="DE12" s="342"/>
      <c r="DF12" s="342"/>
      <c r="DG12" s="342"/>
      <c r="DH12" s="342"/>
      <c r="DI12" s="342"/>
      <c r="DJ12" s="342"/>
      <c r="DK12" s="342"/>
      <c r="DL12" s="342"/>
      <c r="DM12" s="342"/>
      <c r="DN12" s="342"/>
      <c r="DO12" s="342"/>
      <c r="DP12" s="342"/>
      <c r="DQ12" s="342"/>
      <c r="DR12" s="342"/>
      <c r="DS12" s="342"/>
      <c r="DT12" s="342"/>
      <c r="DU12" s="342"/>
      <c r="DV12" s="342"/>
      <c r="DW12" s="342"/>
      <c r="DX12" s="342"/>
      <c r="DY12" s="342"/>
      <c r="DZ12" s="342"/>
      <c r="EA12" s="342"/>
      <c r="EB12" s="342"/>
      <c r="EC12" s="342"/>
      <c r="ED12" s="342"/>
      <c r="EE12" s="342"/>
      <c r="EF12" s="342"/>
      <c r="EG12" s="342"/>
      <c r="EH12" s="342"/>
      <c r="EI12" s="342"/>
      <c r="EJ12" s="342"/>
      <c r="EK12" s="342"/>
      <c r="EL12" s="342"/>
      <c r="EM12" s="342"/>
      <c r="EN12" s="342"/>
      <c r="EO12" s="342"/>
      <c r="EP12" s="342"/>
      <c r="EQ12" s="342"/>
      <c r="ER12" s="342"/>
      <c r="ES12" s="342"/>
      <c r="ET12" s="342"/>
      <c r="EU12" s="342"/>
      <c r="EV12" s="342"/>
      <c r="EW12" s="342"/>
      <c r="EX12" s="342"/>
      <c r="EY12" s="342"/>
      <c r="EZ12" s="342"/>
      <c r="FA12" s="342"/>
      <c r="FB12" s="342"/>
      <c r="FC12" s="342"/>
      <c r="FD12" s="342"/>
      <c r="FE12" s="342"/>
      <c r="FF12" s="342"/>
      <c r="FG12" s="342"/>
      <c r="FH12" s="342"/>
      <c r="FI12" s="342"/>
      <c r="FJ12" s="342"/>
      <c r="FK12" s="342"/>
      <c r="FL12" s="342"/>
      <c r="FM12" s="342"/>
      <c r="FN12" s="342"/>
      <c r="FO12" s="342"/>
      <c r="FP12" s="342"/>
      <c r="FQ12" s="342"/>
      <c r="FR12" s="342"/>
      <c r="FS12" s="342"/>
      <c r="FT12" s="342"/>
      <c r="FU12" s="342"/>
      <c r="FV12" s="342"/>
      <c r="FW12" s="342"/>
      <c r="FX12" s="342"/>
      <c r="FY12" s="342"/>
      <c r="FZ12" s="342"/>
      <c r="GA12" s="342"/>
      <c r="GB12" s="342"/>
      <c r="GC12" s="342"/>
      <c r="GD12" s="342"/>
      <c r="GE12" s="342"/>
      <c r="GF12" s="342"/>
      <c r="GG12" s="342"/>
      <c r="GH12" s="342"/>
      <c r="GI12" s="342"/>
      <c r="GJ12" s="342"/>
      <c r="GK12" s="342"/>
      <c r="GL12" s="342"/>
      <c r="GM12" s="342"/>
      <c r="GN12" s="342"/>
      <c r="GO12" s="342"/>
      <c r="GP12" s="342"/>
      <c r="GQ12" s="342"/>
      <c r="GR12" s="342"/>
      <c r="GS12" s="342"/>
      <c r="GT12" s="342"/>
      <c r="GU12" s="342"/>
      <c r="GV12" s="342"/>
      <c r="GW12" s="342"/>
      <c r="GX12" s="342"/>
      <c r="GY12" s="342"/>
      <c r="GZ12" s="342"/>
      <c r="HA12" s="342"/>
      <c r="HB12" s="342"/>
      <c r="HC12" s="342"/>
      <c r="HD12" s="342"/>
      <c r="HE12" s="342"/>
      <c r="HF12" s="342"/>
      <c r="HG12" s="342"/>
      <c r="HH12" s="342"/>
      <c r="HI12" s="342"/>
      <c r="HJ12" s="342"/>
      <c r="HK12" s="342"/>
      <c r="HL12" s="342"/>
      <c r="HM12" s="342"/>
      <c r="HN12" s="342"/>
      <c r="HO12" s="342"/>
      <c r="HP12" s="342"/>
      <c r="HQ12" s="342"/>
      <c r="HR12" s="342"/>
      <c r="HS12" s="342"/>
      <c r="HT12" s="342"/>
      <c r="HU12" s="342"/>
      <c r="HV12" s="342"/>
      <c r="HW12" s="342"/>
      <c r="HX12" s="342"/>
      <c r="HY12" s="342"/>
      <c r="HZ12" s="342"/>
      <c r="IA12" s="342"/>
      <c r="IB12" s="342"/>
      <c r="IC12" s="342"/>
      <c r="ID12" s="342"/>
      <c r="IE12" s="342"/>
      <c r="IF12" s="342"/>
      <c r="IG12" s="342"/>
      <c r="IH12" s="343"/>
      <c r="II12" s="343"/>
      <c r="IJ12" s="343"/>
      <c r="IK12" s="343"/>
      <c r="IL12" s="343"/>
      <c r="IM12" s="343"/>
      <c r="IN12" s="343"/>
      <c r="IO12" s="343"/>
      <c r="IP12" s="343"/>
      <c r="IQ12" s="343"/>
      <c r="IR12" s="343"/>
      <c r="IS12" s="343"/>
      <c r="IT12" s="343"/>
      <c r="IU12" s="343"/>
      <c r="IV12" s="343"/>
    </row>
    <row r="13" s="334" customFormat="1" ht="30" customHeight="1" spans="1:256">
      <c r="A13" s="311" t="s">
        <v>340</v>
      </c>
      <c r="B13" s="194">
        <f>B14+B15</f>
        <v>758</v>
      </c>
      <c r="C13" s="194">
        <f>C14+C15</f>
        <v>300</v>
      </c>
      <c r="D13" s="310">
        <f t="shared" si="0"/>
        <v>-60.4221635883905</v>
      </c>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c r="CG13" s="243"/>
      <c r="CH13" s="243"/>
      <c r="CI13" s="243"/>
      <c r="CJ13" s="243"/>
      <c r="CK13" s="243"/>
      <c r="CL13" s="243"/>
      <c r="CM13" s="243"/>
      <c r="CN13" s="243"/>
      <c r="CO13" s="243"/>
      <c r="CP13" s="243"/>
      <c r="CQ13" s="243"/>
      <c r="CR13" s="243"/>
      <c r="CS13" s="243"/>
      <c r="CT13" s="243"/>
      <c r="CU13" s="243"/>
      <c r="CV13" s="243"/>
      <c r="CW13" s="243"/>
      <c r="CX13" s="243"/>
      <c r="CY13" s="243"/>
      <c r="CZ13" s="243"/>
      <c r="DA13" s="243"/>
      <c r="DB13" s="243"/>
      <c r="DC13" s="243"/>
      <c r="DD13" s="243"/>
      <c r="DE13" s="243"/>
      <c r="DF13" s="243"/>
      <c r="DG13" s="243"/>
      <c r="DH13" s="243"/>
      <c r="DI13" s="243"/>
      <c r="DJ13" s="243"/>
      <c r="DK13" s="243"/>
      <c r="DL13" s="243"/>
      <c r="DM13" s="243"/>
      <c r="DN13" s="243"/>
      <c r="DO13" s="243"/>
      <c r="DP13" s="243"/>
      <c r="DQ13" s="243"/>
      <c r="DR13" s="243"/>
      <c r="DS13" s="243"/>
      <c r="DT13" s="243"/>
      <c r="DU13" s="243"/>
      <c r="DV13" s="243"/>
      <c r="DW13" s="243"/>
      <c r="DX13" s="243"/>
      <c r="DY13" s="243"/>
      <c r="DZ13" s="243"/>
      <c r="EA13" s="243"/>
      <c r="EB13" s="243"/>
      <c r="EC13" s="243"/>
      <c r="ED13" s="243"/>
      <c r="EE13" s="243"/>
      <c r="EF13" s="243"/>
      <c r="EG13" s="243"/>
      <c r="EH13" s="243"/>
      <c r="EI13" s="243"/>
      <c r="EJ13" s="243"/>
      <c r="EK13" s="243"/>
      <c r="EL13" s="243"/>
      <c r="EM13" s="243"/>
      <c r="EN13" s="243"/>
      <c r="EO13" s="243"/>
      <c r="EP13" s="243"/>
      <c r="EQ13" s="243"/>
      <c r="ER13" s="243"/>
      <c r="ES13" s="243"/>
      <c r="ET13" s="243"/>
      <c r="EU13" s="243"/>
      <c r="EV13" s="243"/>
      <c r="EW13" s="243"/>
      <c r="EX13" s="243"/>
      <c r="EY13" s="243"/>
      <c r="EZ13" s="243"/>
      <c r="FA13" s="243"/>
      <c r="FB13" s="243"/>
      <c r="FC13" s="243"/>
      <c r="FD13" s="243"/>
      <c r="FE13" s="243"/>
      <c r="FF13" s="243"/>
      <c r="FG13" s="243"/>
      <c r="FH13" s="243"/>
      <c r="FI13" s="243"/>
      <c r="FJ13" s="243"/>
      <c r="FK13" s="243"/>
      <c r="FL13" s="243"/>
      <c r="FM13" s="243"/>
      <c r="FN13" s="243"/>
      <c r="FO13" s="243"/>
      <c r="FP13" s="243"/>
      <c r="FQ13" s="243"/>
      <c r="FR13" s="243"/>
      <c r="FS13" s="243"/>
      <c r="FT13" s="243"/>
      <c r="FU13" s="243"/>
      <c r="FV13" s="243"/>
      <c r="FW13" s="243"/>
      <c r="FX13" s="243"/>
      <c r="FY13" s="243"/>
      <c r="FZ13" s="243"/>
      <c r="GA13" s="243"/>
      <c r="GB13" s="243"/>
      <c r="GC13" s="243"/>
      <c r="GD13" s="243"/>
      <c r="GE13" s="243"/>
      <c r="GF13" s="243"/>
      <c r="GG13" s="243"/>
      <c r="GH13" s="243"/>
      <c r="GI13" s="243"/>
      <c r="GJ13" s="243"/>
      <c r="GK13" s="243"/>
      <c r="GL13" s="243"/>
      <c r="GM13" s="243"/>
      <c r="GN13" s="243"/>
      <c r="GO13" s="243"/>
      <c r="GP13" s="243"/>
      <c r="GQ13" s="243"/>
      <c r="GR13" s="243"/>
      <c r="GS13" s="243"/>
      <c r="GT13" s="243"/>
      <c r="GU13" s="243"/>
      <c r="GV13" s="243"/>
      <c r="GW13" s="243"/>
      <c r="GX13" s="243"/>
      <c r="GY13" s="243"/>
      <c r="GZ13" s="243"/>
      <c r="HA13" s="243"/>
      <c r="HB13" s="243"/>
      <c r="HC13" s="243"/>
      <c r="HD13" s="243"/>
      <c r="HE13" s="243"/>
      <c r="HF13" s="243"/>
      <c r="HG13" s="243"/>
      <c r="HH13" s="243"/>
      <c r="HI13" s="243"/>
      <c r="HJ13" s="243"/>
      <c r="HK13" s="243"/>
      <c r="HL13" s="243"/>
      <c r="HM13" s="243"/>
      <c r="HN13" s="243"/>
      <c r="HO13" s="243"/>
      <c r="HP13" s="243"/>
      <c r="HQ13" s="243"/>
      <c r="HR13" s="243"/>
      <c r="HS13" s="243"/>
      <c r="HT13" s="243"/>
      <c r="HU13" s="243"/>
      <c r="HV13" s="243"/>
      <c r="HW13" s="243"/>
      <c r="HX13" s="243"/>
      <c r="HY13" s="243"/>
      <c r="HZ13" s="243"/>
      <c r="IA13" s="243"/>
      <c r="IB13" s="243"/>
      <c r="IC13" s="243"/>
      <c r="ID13" s="243"/>
      <c r="IE13" s="243"/>
      <c r="IF13" s="243"/>
      <c r="IG13" s="243"/>
      <c r="IH13" s="335"/>
      <c r="II13" s="335"/>
      <c r="IJ13" s="335"/>
      <c r="IK13" s="335"/>
      <c r="IL13" s="335"/>
      <c r="IM13" s="335"/>
      <c r="IN13" s="335"/>
      <c r="IO13" s="335"/>
      <c r="IP13" s="335"/>
      <c r="IQ13" s="335"/>
      <c r="IR13" s="335"/>
      <c r="IS13" s="335"/>
      <c r="IT13" s="335"/>
      <c r="IU13" s="335"/>
      <c r="IV13" s="335"/>
    </row>
    <row r="14" s="243" customFormat="1" ht="30" customHeight="1" spans="1:256">
      <c r="A14" s="312" t="s">
        <v>1472</v>
      </c>
      <c r="B14" s="304">
        <v>258</v>
      </c>
      <c r="C14" s="304"/>
      <c r="D14" s="305">
        <f t="shared" si="0"/>
        <v>-100</v>
      </c>
      <c r="IH14" s="343"/>
      <c r="II14" s="343"/>
      <c r="IJ14" s="343"/>
      <c r="IK14" s="343"/>
      <c r="IL14" s="343"/>
      <c r="IM14" s="343"/>
      <c r="IN14" s="343"/>
      <c r="IO14" s="343"/>
      <c r="IP14" s="343"/>
      <c r="IQ14" s="343"/>
      <c r="IR14" s="343"/>
      <c r="IS14" s="343"/>
      <c r="IT14" s="343"/>
      <c r="IU14" s="343"/>
      <c r="IV14" s="343"/>
    </row>
    <row r="15" s="333" customFormat="1" ht="30" customHeight="1" spans="1:256">
      <c r="A15" s="312" t="s">
        <v>347</v>
      </c>
      <c r="B15" s="304">
        <v>500</v>
      </c>
      <c r="C15" s="304">
        <v>300</v>
      </c>
      <c r="D15" s="305">
        <f t="shared" si="0"/>
        <v>-40</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3"/>
      <c r="II15" s="343"/>
      <c r="IJ15" s="343"/>
      <c r="IK15" s="343"/>
      <c r="IL15" s="343"/>
      <c r="IM15" s="343"/>
      <c r="IN15" s="343"/>
      <c r="IO15" s="343"/>
      <c r="IP15" s="343"/>
      <c r="IQ15" s="343"/>
      <c r="IR15" s="343"/>
      <c r="IS15" s="343"/>
      <c r="IT15" s="343"/>
      <c r="IU15" s="343"/>
      <c r="IV15" s="343"/>
    </row>
    <row r="16" s="335" customFormat="1" ht="30" customHeight="1" spans="1:256">
      <c r="A16" s="313" t="s">
        <v>348</v>
      </c>
      <c r="B16" s="194">
        <f>B13+B12</f>
        <v>5102</v>
      </c>
      <c r="C16" s="194">
        <f>C13+C12</f>
        <v>6471</v>
      </c>
      <c r="D16" s="310">
        <f t="shared" si="0"/>
        <v>26.8326146609173</v>
      </c>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c r="AZ16" s="334"/>
      <c r="BA16" s="334"/>
      <c r="BB16" s="334"/>
      <c r="BC16" s="334"/>
      <c r="BD16" s="334"/>
      <c r="BE16" s="334"/>
      <c r="BF16" s="334"/>
      <c r="BG16" s="334"/>
      <c r="BH16" s="334"/>
      <c r="BI16" s="334"/>
      <c r="BJ16" s="334"/>
      <c r="BK16" s="334"/>
      <c r="BL16" s="334"/>
      <c r="BM16" s="334"/>
      <c r="BN16" s="334"/>
      <c r="BO16" s="334"/>
      <c r="BP16" s="334"/>
      <c r="BQ16" s="334"/>
      <c r="BR16" s="334"/>
      <c r="BS16" s="334"/>
      <c r="BT16" s="334"/>
      <c r="BU16" s="334"/>
      <c r="BV16" s="334"/>
      <c r="BW16" s="334"/>
      <c r="BX16" s="334"/>
      <c r="BY16" s="334"/>
      <c r="BZ16" s="334"/>
      <c r="CA16" s="334"/>
      <c r="CB16" s="334"/>
      <c r="CC16" s="334"/>
      <c r="CD16" s="334"/>
      <c r="CE16" s="334"/>
      <c r="CF16" s="334"/>
      <c r="CG16" s="334"/>
      <c r="CH16" s="334"/>
      <c r="CI16" s="334"/>
      <c r="CJ16" s="334"/>
      <c r="CK16" s="334"/>
      <c r="CL16" s="334"/>
      <c r="CM16" s="334"/>
      <c r="CN16" s="334"/>
      <c r="CO16" s="334"/>
      <c r="CP16" s="334"/>
      <c r="CQ16" s="334"/>
      <c r="CR16" s="334"/>
      <c r="CS16" s="334"/>
      <c r="CT16" s="334"/>
      <c r="CU16" s="334"/>
      <c r="CV16" s="334"/>
      <c r="CW16" s="334"/>
      <c r="CX16" s="334"/>
      <c r="CY16" s="334"/>
      <c r="CZ16" s="334"/>
      <c r="DA16" s="334"/>
      <c r="DB16" s="334"/>
      <c r="DC16" s="334"/>
      <c r="DD16" s="334"/>
      <c r="DE16" s="334"/>
      <c r="DF16" s="334"/>
      <c r="DG16" s="334"/>
      <c r="DH16" s="334"/>
      <c r="DI16" s="334"/>
      <c r="DJ16" s="334"/>
      <c r="DK16" s="334"/>
      <c r="DL16" s="334"/>
      <c r="DM16" s="334"/>
      <c r="DN16" s="334"/>
      <c r="DO16" s="334"/>
      <c r="DP16" s="334"/>
      <c r="DQ16" s="334"/>
      <c r="DR16" s="334"/>
      <c r="DS16" s="334"/>
      <c r="DT16" s="334"/>
      <c r="DU16" s="334"/>
      <c r="DV16" s="334"/>
      <c r="DW16" s="334"/>
      <c r="DX16" s="334"/>
      <c r="DY16" s="334"/>
      <c r="DZ16" s="334"/>
      <c r="EA16" s="334"/>
      <c r="EB16" s="334"/>
      <c r="EC16" s="334"/>
      <c r="ED16" s="334"/>
      <c r="EE16" s="334"/>
      <c r="EF16" s="334"/>
      <c r="EG16" s="334"/>
      <c r="EH16" s="334"/>
      <c r="EI16" s="334"/>
      <c r="EJ16" s="334"/>
      <c r="EK16" s="334"/>
      <c r="EL16" s="334"/>
      <c r="EM16" s="334"/>
      <c r="EN16" s="334"/>
      <c r="EO16" s="334"/>
      <c r="EP16" s="334"/>
      <c r="EQ16" s="334"/>
      <c r="ER16" s="334"/>
      <c r="ES16" s="334"/>
      <c r="ET16" s="334"/>
      <c r="EU16" s="334"/>
      <c r="EV16" s="334"/>
      <c r="EW16" s="334"/>
      <c r="EX16" s="334"/>
      <c r="EY16" s="334"/>
      <c r="EZ16" s="334"/>
      <c r="FA16" s="334"/>
      <c r="FB16" s="334"/>
      <c r="FC16" s="334"/>
      <c r="FD16" s="334"/>
      <c r="FE16" s="334"/>
      <c r="FF16" s="334"/>
      <c r="FG16" s="334"/>
      <c r="FH16" s="334"/>
      <c r="FI16" s="334"/>
      <c r="FJ16" s="334"/>
      <c r="FK16" s="334"/>
      <c r="FL16" s="334"/>
      <c r="FM16" s="334"/>
      <c r="FN16" s="334"/>
      <c r="FO16" s="334"/>
      <c r="FP16" s="334"/>
      <c r="FQ16" s="334"/>
      <c r="FR16" s="334"/>
      <c r="FS16" s="334"/>
      <c r="FT16" s="334"/>
      <c r="FU16" s="334"/>
      <c r="FV16" s="334"/>
      <c r="FW16" s="334"/>
      <c r="FX16" s="334"/>
      <c r="FY16" s="334"/>
      <c r="FZ16" s="334"/>
      <c r="GA16" s="334"/>
      <c r="GB16" s="334"/>
      <c r="GC16" s="334"/>
      <c r="GD16" s="334"/>
      <c r="GE16" s="334"/>
      <c r="GF16" s="334"/>
      <c r="GG16" s="334"/>
      <c r="GH16" s="334"/>
      <c r="GI16" s="334"/>
      <c r="GJ16" s="334"/>
      <c r="GK16" s="334"/>
      <c r="GL16" s="334"/>
      <c r="GM16" s="334"/>
      <c r="GN16" s="334"/>
      <c r="GO16" s="334"/>
      <c r="GP16" s="334"/>
      <c r="GQ16" s="334"/>
      <c r="GR16" s="334"/>
      <c r="GS16" s="334"/>
      <c r="GT16" s="334"/>
      <c r="GU16" s="334"/>
      <c r="GV16" s="334"/>
      <c r="GW16" s="334"/>
      <c r="GX16" s="334"/>
      <c r="GY16" s="334"/>
      <c r="GZ16" s="334"/>
      <c r="HA16" s="334"/>
      <c r="HB16" s="334"/>
      <c r="HC16" s="334"/>
      <c r="HD16" s="334"/>
      <c r="HE16" s="334"/>
      <c r="HF16" s="334"/>
      <c r="HG16" s="334"/>
      <c r="HH16" s="334"/>
      <c r="HI16" s="334"/>
      <c r="HJ16" s="334"/>
      <c r="HK16" s="334"/>
      <c r="HL16" s="334"/>
      <c r="HM16" s="334"/>
      <c r="HN16" s="334"/>
      <c r="HO16" s="334"/>
      <c r="HP16" s="334"/>
      <c r="HQ16" s="334"/>
      <c r="HR16" s="334"/>
      <c r="HS16" s="334"/>
      <c r="HT16" s="334"/>
      <c r="HU16" s="334"/>
      <c r="HV16" s="334"/>
      <c r="HW16" s="334"/>
      <c r="HX16" s="334"/>
      <c r="HY16" s="334"/>
      <c r="HZ16" s="334"/>
      <c r="IA16" s="334"/>
      <c r="IB16" s="334"/>
      <c r="IC16" s="334"/>
      <c r="ID16" s="334"/>
      <c r="IE16" s="334"/>
      <c r="IF16" s="334"/>
      <c r="IG16" s="334"/>
      <c r="IH16" s="343"/>
      <c r="II16" s="343"/>
      <c r="IJ16" s="343"/>
      <c r="IK16" s="343"/>
      <c r="IL16" s="343"/>
      <c r="IM16" s="343"/>
      <c r="IN16" s="343"/>
      <c r="IO16" s="343"/>
      <c r="IP16" s="343"/>
      <c r="IQ16" s="343"/>
      <c r="IR16" s="343"/>
      <c r="IS16" s="343"/>
      <c r="IT16" s="343"/>
      <c r="IU16" s="343"/>
      <c r="IV16" s="343"/>
    </row>
    <row r="17" s="321" customFormat="1" spans="2:256">
      <c r="B17" s="180"/>
      <c r="C17" s="336"/>
      <c r="D17" s="181"/>
      <c r="IH17" s="322"/>
      <c r="II17" s="322"/>
      <c r="IJ17" s="322"/>
      <c r="IK17" s="322"/>
      <c r="IL17" s="322"/>
      <c r="IM17" s="322"/>
      <c r="IN17" s="322"/>
      <c r="IO17" s="322"/>
      <c r="IP17" s="322"/>
      <c r="IQ17" s="322"/>
      <c r="IR17" s="322"/>
      <c r="IS17" s="322"/>
      <c r="IT17" s="322"/>
      <c r="IU17" s="322"/>
      <c r="IV17" s="322"/>
    </row>
    <row r="18" s="321" customFormat="1" spans="2:256">
      <c r="B18" s="180"/>
      <c r="C18" s="336"/>
      <c r="D18" s="181"/>
      <c r="IH18" s="322"/>
      <c r="II18" s="322"/>
      <c r="IJ18" s="322"/>
      <c r="IK18" s="322"/>
      <c r="IL18" s="322"/>
      <c r="IM18" s="322"/>
      <c r="IN18" s="322"/>
      <c r="IO18" s="322"/>
      <c r="IP18" s="322"/>
      <c r="IQ18" s="322"/>
      <c r="IR18" s="322"/>
      <c r="IS18" s="322"/>
      <c r="IT18" s="322"/>
      <c r="IU18" s="322"/>
      <c r="IV18" s="322"/>
    </row>
    <row r="19" s="321" customFormat="1" spans="2:256">
      <c r="B19" s="180"/>
      <c r="C19" s="336"/>
      <c r="D19" s="181"/>
      <c r="IH19" s="322"/>
      <c r="II19" s="322"/>
      <c r="IJ19" s="322"/>
      <c r="IK19" s="322"/>
      <c r="IL19" s="322"/>
      <c r="IM19" s="322"/>
      <c r="IN19" s="322"/>
      <c r="IO19" s="322"/>
      <c r="IP19" s="322"/>
      <c r="IQ19" s="322"/>
      <c r="IR19" s="322"/>
      <c r="IS19" s="322"/>
      <c r="IT19" s="322"/>
      <c r="IU19" s="322"/>
      <c r="IV19" s="322"/>
    </row>
    <row r="20" s="321" customFormat="1" spans="2:256">
      <c r="B20" s="180"/>
      <c r="C20" s="336"/>
      <c r="D20" s="181"/>
      <c r="IH20" s="322"/>
      <c r="II20" s="322"/>
      <c r="IJ20" s="322"/>
      <c r="IK20" s="322"/>
      <c r="IL20" s="322"/>
      <c r="IM20" s="322"/>
      <c r="IN20" s="322"/>
      <c r="IO20" s="322"/>
      <c r="IP20" s="322"/>
      <c r="IQ20" s="322"/>
      <c r="IR20" s="322"/>
      <c r="IS20" s="322"/>
      <c r="IT20" s="322"/>
      <c r="IU20" s="322"/>
      <c r="IV20" s="322"/>
    </row>
    <row r="21" s="321" customFormat="1" spans="2:256">
      <c r="B21" s="180"/>
      <c r="C21" s="336"/>
      <c r="D21" s="181"/>
      <c r="IH21" s="322"/>
      <c r="II21" s="322"/>
      <c r="IJ21" s="322"/>
      <c r="IK21" s="322"/>
      <c r="IL21" s="322"/>
      <c r="IM21" s="322"/>
      <c r="IN21" s="322"/>
      <c r="IO21" s="322"/>
      <c r="IP21" s="322"/>
      <c r="IQ21" s="322"/>
      <c r="IR21" s="322"/>
      <c r="IS21" s="322"/>
      <c r="IT21" s="322"/>
      <c r="IU21" s="322"/>
      <c r="IV21" s="322"/>
    </row>
    <row r="22" s="321" customFormat="1" spans="2:256">
      <c r="B22" s="180"/>
      <c r="C22" s="336"/>
      <c r="D22" s="181"/>
      <c r="IH22" s="322"/>
      <c r="II22" s="322"/>
      <c r="IJ22" s="322"/>
      <c r="IK22" s="322"/>
      <c r="IL22" s="322"/>
      <c r="IM22" s="322"/>
      <c r="IN22" s="322"/>
      <c r="IO22" s="322"/>
      <c r="IP22" s="322"/>
      <c r="IQ22" s="322"/>
      <c r="IR22" s="322"/>
      <c r="IS22" s="322"/>
      <c r="IT22" s="322"/>
      <c r="IU22" s="322"/>
      <c r="IV22" s="322"/>
    </row>
    <row r="23" s="321" customFormat="1" spans="2:256">
      <c r="B23" s="180"/>
      <c r="C23" s="336"/>
      <c r="D23" s="181"/>
      <c r="IH23" s="322"/>
      <c r="II23" s="322"/>
      <c r="IJ23" s="322"/>
      <c r="IK23" s="322"/>
      <c r="IL23" s="322"/>
      <c r="IM23" s="322"/>
      <c r="IN23" s="322"/>
      <c r="IO23" s="322"/>
      <c r="IP23" s="322"/>
      <c r="IQ23" s="322"/>
      <c r="IR23" s="322"/>
      <c r="IS23" s="322"/>
      <c r="IT23" s="322"/>
      <c r="IU23" s="322"/>
      <c r="IV23" s="322"/>
    </row>
    <row r="24" s="321" customFormat="1" spans="2:256">
      <c r="B24" s="180"/>
      <c r="C24" s="336"/>
      <c r="D24" s="181"/>
      <c r="IH24" s="322"/>
      <c r="II24" s="322"/>
      <c r="IJ24" s="322"/>
      <c r="IK24" s="322"/>
      <c r="IL24" s="322"/>
      <c r="IM24" s="322"/>
      <c r="IN24" s="322"/>
      <c r="IO24" s="322"/>
      <c r="IP24" s="322"/>
      <c r="IQ24" s="322"/>
      <c r="IR24" s="322"/>
      <c r="IS24" s="322"/>
      <c r="IT24" s="322"/>
      <c r="IU24" s="322"/>
      <c r="IV24" s="322"/>
    </row>
    <row r="25" s="321" customFormat="1" spans="2:256">
      <c r="B25" s="180"/>
      <c r="C25" s="336"/>
      <c r="D25" s="181"/>
      <c r="IH25" s="322"/>
      <c r="II25" s="322"/>
      <c r="IJ25" s="322"/>
      <c r="IK25" s="322"/>
      <c r="IL25" s="322"/>
      <c r="IM25" s="322"/>
      <c r="IN25" s="322"/>
      <c r="IO25" s="322"/>
      <c r="IP25" s="322"/>
      <c r="IQ25" s="322"/>
      <c r="IR25" s="322"/>
      <c r="IS25" s="322"/>
      <c r="IT25" s="322"/>
      <c r="IU25" s="322"/>
      <c r="IV25" s="322"/>
    </row>
    <row r="26" s="321" customFormat="1" spans="2:256">
      <c r="B26" s="180"/>
      <c r="C26" s="336"/>
      <c r="D26" s="181"/>
      <c r="IH26" s="322"/>
      <c r="II26" s="322"/>
      <c r="IJ26" s="322"/>
      <c r="IK26" s="322"/>
      <c r="IL26" s="322"/>
      <c r="IM26" s="322"/>
      <c r="IN26" s="322"/>
      <c r="IO26" s="322"/>
      <c r="IP26" s="322"/>
      <c r="IQ26" s="322"/>
      <c r="IR26" s="322"/>
      <c r="IS26" s="322"/>
      <c r="IT26" s="322"/>
      <c r="IU26" s="322"/>
      <c r="IV26" s="322"/>
    </row>
    <row r="27" s="321" customFormat="1" spans="2:256">
      <c r="B27" s="180"/>
      <c r="C27" s="336"/>
      <c r="D27" s="181"/>
      <c r="IH27" s="322"/>
      <c r="II27" s="322"/>
      <c r="IJ27" s="322"/>
      <c r="IK27" s="322"/>
      <c r="IL27" s="322"/>
      <c r="IM27" s="322"/>
      <c r="IN27" s="322"/>
      <c r="IO27" s="322"/>
      <c r="IP27" s="322"/>
      <c r="IQ27" s="322"/>
      <c r="IR27" s="322"/>
      <c r="IS27" s="322"/>
      <c r="IT27" s="322"/>
      <c r="IU27" s="322"/>
      <c r="IV27" s="322"/>
    </row>
    <row r="28" s="321" customFormat="1" spans="2:256">
      <c r="B28" s="180"/>
      <c r="C28" s="336"/>
      <c r="D28" s="181"/>
      <c r="IH28" s="322"/>
      <c r="II28" s="322"/>
      <c r="IJ28" s="322"/>
      <c r="IK28" s="322"/>
      <c r="IL28" s="322"/>
      <c r="IM28" s="322"/>
      <c r="IN28" s="322"/>
      <c r="IO28" s="322"/>
      <c r="IP28" s="322"/>
      <c r="IQ28" s="322"/>
      <c r="IR28" s="322"/>
      <c r="IS28" s="322"/>
      <c r="IT28" s="322"/>
      <c r="IU28" s="322"/>
      <c r="IV28" s="322"/>
    </row>
    <row r="29" s="321" customFormat="1" spans="2:256">
      <c r="B29" s="180"/>
      <c r="C29" s="336"/>
      <c r="D29" s="181"/>
      <c r="IH29" s="322"/>
      <c r="II29" s="322"/>
      <c r="IJ29" s="322"/>
      <c r="IK29" s="322"/>
      <c r="IL29" s="322"/>
      <c r="IM29" s="322"/>
      <c r="IN29" s="322"/>
      <c r="IO29" s="322"/>
      <c r="IP29" s="322"/>
      <c r="IQ29" s="322"/>
      <c r="IR29" s="322"/>
      <c r="IS29" s="322"/>
      <c r="IT29" s="322"/>
      <c r="IU29" s="322"/>
      <c r="IV29" s="322"/>
    </row>
    <row r="30" s="321" customFormat="1" spans="2:256">
      <c r="B30" s="180"/>
      <c r="C30" s="336"/>
      <c r="D30" s="181"/>
      <c r="IH30" s="322"/>
      <c r="II30" s="322"/>
      <c r="IJ30" s="322"/>
      <c r="IK30" s="322"/>
      <c r="IL30" s="322"/>
      <c r="IM30" s="322"/>
      <c r="IN30" s="322"/>
      <c r="IO30" s="322"/>
      <c r="IP30" s="322"/>
      <c r="IQ30" s="322"/>
      <c r="IR30" s="322"/>
      <c r="IS30" s="322"/>
      <c r="IT30" s="322"/>
      <c r="IU30" s="322"/>
      <c r="IV30" s="322"/>
    </row>
    <row r="31" s="321" customFormat="1" spans="2:256">
      <c r="B31" s="180"/>
      <c r="C31" s="336"/>
      <c r="D31" s="181"/>
      <c r="IH31" s="322"/>
      <c r="II31" s="322"/>
      <c r="IJ31" s="322"/>
      <c r="IK31" s="322"/>
      <c r="IL31" s="322"/>
      <c r="IM31" s="322"/>
      <c r="IN31" s="322"/>
      <c r="IO31" s="322"/>
      <c r="IP31" s="322"/>
      <c r="IQ31" s="322"/>
      <c r="IR31" s="322"/>
      <c r="IS31" s="322"/>
      <c r="IT31" s="322"/>
      <c r="IU31" s="322"/>
      <c r="IV31" s="322"/>
    </row>
    <row r="32" s="321" customFormat="1" spans="2:256">
      <c r="B32" s="180"/>
      <c r="C32" s="336"/>
      <c r="D32" s="181"/>
      <c r="IH32" s="322"/>
      <c r="II32" s="322"/>
      <c r="IJ32" s="322"/>
      <c r="IK32" s="322"/>
      <c r="IL32" s="322"/>
      <c r="IM32" s="322"/>
      <c r="IN32" s="322"/>
      <c r="IO32" s="322"/>
      <c r="IP32" s="322"/>
      <c r="IQ32" s="322"/>
      <c r="IR32" s="322"/>
      <c r="IS32" s="322"/>
      <c r="IT32" s="322"/>
      <c r="IU32" s="322"/>
      <c r="IV32" s="322"/>
    </row>
    <row r="33" s="321" customFormat="1" spans="2:256">
      <c r="B33" s="180"/>
      <c r="C33" s="336"/>
      <c r="D33" s="181"/>
      <c r="IH33" s="322"/>
      <c r="II33" s="322"/>
      <c r="IJ33" s="322"/>
      <c r="IK33" s="322"/>
      <c r="IL33" s="322"/>
      <c r="IM33" s="322"/>
      <c r="IN33" s="322"/>
      <c r="IO33" s="322"/>
      <c r="IP33" s="322"/>
      <c r="IQ33" s="322"/>
      <c r="IR33" s="322"/>
      <c r="IS33" s="322"/>
      <c r="IT33" s="322"/>
      <c r="IU33" s="322"/>
      <c r="IV33" s="322"/>
    </row>
    <row r="34" s="321" customFormat="1" spans="2:256">
      <c r="B34" s="180"/>
      <c r="C34" s="336"/>
      <c r="D34" s="181"/>
      <c r="IH34" s="322"/>
      <c r="II34" s="322"/>
      <c r="IJ34" s="322"/>
      <c r="IK34" s="322"/>
      <c r="IL34" s="322"/>
      <c r="IM34" s="322"/>
      <c r="IN34" s="322"/>
      <c r="IO34" s="322"/>
      <c r="IP34" s="322"/>
      <c r="IQ34" s="322"/>
      <c r="IR34" s="322"/>
      <c r="IS34" s="322"/>
      <c r="IT34" s="322"/>
      <c r="IU34" s="322"/>
      <c r="IV34" s="322"/>
    </row>
    <row r="35" s="321" customFormat="1" spans="2:256">
      <c r="B35" s="180"/>
      <c r="C35" s="336"/>
      <c r="D35" s="181"/>
      <c r="IH35" s="322"/>
      <c r="II35" s="322"/>
      <c r="IJ35" s="322"/>
      <c r="IK35" s="322"/>
      <c r="IL35" s="322"/>
      <c r="IM35" s="322"/>
      <c r="IN35" s="322"/>
      <c r="IO35" s="322"/>
      <c r="IP35" s="322"/>
      <c r="IQ35" s="322"/>
      <c r="IR35" s="322"/>
      <c r="IS35" s="322"/>
      <c r="IT35" s="322"/>
      <c r="IU35" s="322"/>
      <c r="IV35" s="322"/>
    </row>
    <row r="36" s="321" customFormat="1" spans="2:256">
      <c r="B36" s="180"/>
      <c r="C36" s="336"/>
      <c r="D36" s="181"/>
      <c r="IH36" s="322"/>
      <c r="II36" s="322"/>
      <c r="IJ36" s="322"/>
      <c r="IK36" s="322"/>
      <c r="IL36" s="322"/>
      <c r="IM36" s="322"/>
      <c r="IN36" s="322"/>
      <c r="IO36" s="322"/>
      <c r="IP36" s="322"/>
      <c r="IQ36" s="322"/>
      <c r="IR36" s="322"/>
      <c r="IS36" s="322"/>
      <c r="IT36" s="322"/>
      <c r="IU36" s="322"/>
      <c r="IV36" s="322"/>
    </row>
    <row r="37" s="321" customFormat="1" spans="2:256">
      <c r="B37" s="180"/>
      <c r="C37" s="336"/>
      <c r="D37" s="181"/>
      <c r="IH37" s="322"/>
      <c r="II37" s="322"/>
      <c r="IJ37" s="322"/>
      <c r="IK37" s="322"/>
      <c r="IL37" s="322"/>
      <c r="IM37" s="322"/>
      <c r="IN37" s="322"/>
      <c r="IO37" s="322"/>
      <c r="IP37" s="322"/>
      <c r="IQ37" s="322"/>
      <c r="IR37" s="322"/>
      <c r="IS37" s="322"/>
      <c r="IT37" s="322"/>
      <c r="IU37" s="322"/>
      <c r="IV37" s="322"/>
    </row>
    <row r="38" s="321" customFormat="1" spans="2:256">
      <c r="B38" s="180"/>
      <c r="C38" s="336"/>
      <c r="D38" s="181"/>
      <c r="IH38" s="322"/>
      <c r="II38" s="322"/>
      <c r="IJ38" s="322"/>
      <c r="IK38" s="322"/>
      <c r="IL38" s="322"/>
      <c r="IM38" s="322"/>
      <c r="IN38" s="322"/>
      <c r="IO38" s="322"/>
      <c r="IP38" s="322"/>
      <c r="IQ38" s="322"/>
      <c r="IR38" s="322"/>
      <c r="IS38" s="322"/>
      <c r="IT38" s="322"/>
      <c r="IU38" s="322"/>
      <c r="IV38" s="322"/>
    </row>
    <row r="39" s="321" customFormat="1" spans="2:256">
      <c r="B39" s="180"/>
      <c r="C39" s="336"/>
      <c r="D39" s="181"/>
      <c r="IH39" s="322"/>
      <c r="II39" s="322"/>
      <c r="IJ39" s="322"/>
      <c r="IK39" s="322"/>
      <c r="IL39" s="322"/>
      <c r="IM39" s="322"/>
      <c r="IN39" s="322"/>
      <c r="IO39" s="322"/>
      <c r="IP39" s="322"/>
      <c r="IQ39" s="322"/>
      <c r="IR39" s="322"/>
      <c r="IS39" s="322"/>
      <c r="IT39" s="322"/>
      <c r="IU39" s="322"/>
      <c r="IV39" s="322"/>
    </row>
    <row r="40" s="321" customFormat="1" spans="2:256">
      <c r="B40" s="180"/>
      <c r="C40" s="336"/>
      <c r="D40" s="181"/>
      <c r="IH40" s="322"/>
      <c r="II40" s="322"/>
      <c r="IJ40" s="322"/>
      <c r="IK40" s="322"/>
      <c r="IL40" s="322"/>
      <c r="IM40" s="322"/>
      <c r="IN40" s="322"/>
      <c r="IO40" s="322"/>
      <c r="IP40" s="322"/>
      <c r="IQ40" s="322"/>
      <c r="IR40" s="322"/>
      <c r="IS40" s="322"/>
      <c r="IT40" s="322"/>
      <c r="IU40" s="322"/>
      <c r="IV40" s="322"/>
    </row>
    <row r="41" s="321" customFormat="1" spans="2:256">
      <c r="B41" s="180"/>
      <c r="C41" s="336"/>
      <c r="D41" s="181"/>
      <c r="IH41" s="322"/>
      <c r="II41" s="322"/>
      <c r="IJ41" s="322"/>
      <c r="IK41" s="322"/>
      <c r="IL41" s="322"/>
      <c r="IM41" s="322"/>
      <c r="IN41" s="322"/>
      <c r="IO41" s="322"/>
      <c r="IP41" s="322"/>
      <c r="IQ41" s="322"/>
      <c r="IR41" s="322"/>
      <c r="IS41" s="322"/>
      <c r="IT41" s="322"/>
      <c r="IU41" s="322"/>
      <c r="IV41" s="322"/>
    </row>
    <row r="42" s="321" customFormat="1" spans="2:256">
      <c r="B42" s="180"/>
      <c r="C42" s="336"/>
      <c r="D42" s="181"/>
      <c r="IH42" s="322"/>
      <c r="II42" s="322"/>
      <c r="IJ42" s="322"/>
      <c r="IK42" s="322"/>
      <c r="IL42" s="322"/>
      <c r="IM42" s="322"/>
      <c r="IN42" s="322"/>
      <c r="IO42" s="322"/>
      <c r="IP42" s="322"/>
      <c r="IQ42" s="322"/>
      <c r="IR42" s="322"/>
      <c r="IS42" s="322"/>
      <c r="IT42" s="322"/>
      <c r="IU42" s="322"/>
      <c r="IV42" s="322"/>
    </row>
    <row r="43" s="321" customFormat="1" spans="2:256">
      <c r="B43" s="180"/>
      <c r="C43" s="336"/>
      <c r="D43" s="181"/>
      <c r="IH43" s="322"/>
      <c r="II43" s="322"/>
      <c r="IJ43" s="322"/>
      <c r="IK43" s="322"/>
      <c r="IL43" s="322"/>
      <c r="IM43" s="322"/>
      <c r="IN43" s="322"/>
      <c r="IO43" s="322"/>
      <c r="IP43" s="322"/>
      <c r="IQ43" s="322"/>
      <c r="IR43" s="322"/>
      <c r="IS43" s="322"/>
      <c r="IT43" s="322"/>
      <c r="IU43" s="322"/>
      <c r="IV43" s="322"/>
    </row>
    <row r="44" s="321" customFormat="1" spans="2:256">
      <c r="B44" s="180"/>
      <c r="C44" s="336"/>
      <c r="D44" s="181"/>
      <c r="IH44" s="322"/>
      <c r="II44" s="322"/>
      <c r="IJ44" s="322"/>
      <c r="IK44" s="322"/>
      <c r="IL44" s="322"/>
      <c r="IM44" s="322"/>
      <c r="IN44" s="322"/>
      <c r="IO44" s="322"/>
      <c r="IP44" s="322"/>
      <c r="IQ44" s="322"/>
      <c r="IR44" s="322"/>
      <c r="IS44" s="322"/>
      <c r="IT44" s="322"/>
      <c r="IU44" s="322"/>
      <c r="IV44" s="322"/>
    </row>
    <row r="45" s="321" customFormat="1" spans="2:256">
      <c r="B45" s="180"/>
      <c r="C45" s="336"/>
      <c r="D45" s="181"/>
      <c r="IH45" s="322"/>
      <c r="II45" s="322"/>
      <c r="IJ45" s="322"/>
      <c r="IK45" s="322"/>
      <c r="IL45" s="322"/>
      <c r="IM45" s="322"/>
      <c r="IN45" s="322"/>
      <c r="IO45" s="322"/>
      <c r="IP45" s="322"/>
      <c r="IQ45" s="322"/>
      <c r="IR45" s="322"/>
      <c r="IS45" s="322"/>
      <c r="IT45" s="322"/>
      <c r="IU45" s="322"/>
      <c r="IV45" s="322"/>
    </row>
    <row r="46" s="321" customFormat="1" spans="2:256">
      <c r="B46" s="180"/>
      <c r="C46" s="336"/>
      <c r="D46" s="181"/>
      <c r="IH46" s="322"/>
      <c r="II46" s="322"/>
      <c r="IJ46" s="322"/>
      <c r="IK46" s="322"/>
      <c r="IL46" s="322"/>
      <c r="IM46" s="322"/>
      <c r="IN46" s="322"/>
      <c r="IO46" s="322"/>
      <c r="IP46" s="322"/>
      <c r="IQ46" s="322"/>
      <c r="IR46" s="322"/>
      <c r="IS46" s="322"/>
      <c r="IT46" s="322"/>
      <c r="IU46" s="322"/>
      <c r="IV46" s="322"/>
    </row>
    <row r="47" s="321" customFormat="1" spans="2:256">
      <c r="B47" s="180"/>
      <c r="C47" s="336"/>
      <c r="D47" s="181"/>
      <c r="IH47" s="322"/>
      <c r="II47" s="322"/>
      <c r="IJ47" s="322"/>
      <c r="IK47" s="322"/>
      <c r="IL47" s="322"/>
      <c r="IM47" s="322"/>
      <c r="IN47" s="322"/>
      <c r="IO47" s="322"/>
      <c r="IP47" s="322"/>
      <c r="IQ47" s="322"/>
      <c r="IR47" s="322"/>
      <c r="IS47" s="322"/>
      <c r="IT47" s="322"/>
      <c r="IU47" s="322"/>
      <c r="IV47" s="322"/>
    </row>
    <row r="48" s="321" customFormat="1" spans="2:256">
      <c r="B48" s="180"/>
      <c r="C48" s="336"/>
      <c r="D48" s="181"/>
      <c r="IH48" s="322"/>
      <c r="II48" s="322"/>
      <c r="IJ48" s="322"/>
      <c r="IK48" s="322"/>
      <c r="IL48" s="322"/>
      <c r="IM48" s="322"/>
      <c r="IN48" s="322"/>
      <c r="IO48" s="322"/>
      <c r="IP48" s="322"/>
      <c r="IQ48" s="322"/>
      <c r="IR48" s="322"/>
      <c r="IS48" s="322"/>
      <c r="IT48" s="322"/>
      <c r="IU48" s="322"/>
      <c r="IV48" s="322"/>
    </row>
    <row r="49" s="321" customFormat="1" spans="2:256">
      <c r="B49" s="180"/>
      <c r="C49" s="336"/>
      <c r="D49" s="181"/>
      <c r="IH49" s="322"/>
      <c r="II49" s="322"/>
      <c r="IJ49" s="322"/>
      <c r="IK49" s="322"/>
      <c r="IL49" s="322"/>
      <c r="IM49" s="322"/>
      <c r="IN49" s="322"/>
      <c r="IO49" s="322"/>
      <c r="IP49" s="322"/>
      <c r="IQ49" s="322"/>
      <c r="IR49" s="322"/>
      <c r="IS49" s="322"/>
      <c r="IT49" s="322"/>
      <c r="IU49" s="322"/>
      <c r="IV49" s="322"/>
    </row>
    <row r="50" s="321" customFormat="1" spans="2:256">
      <c r="B50" s="180"/>
      <c r="C50" s="336"/>
      <c r="D50" s="181"/>
      <c r="IH50" s="322"/>
      <c r="II50" s="322"/>
      <c r="IJ50" s="322"/>
      <c r="IK50" s="322"/>
      <c r="IL50" s="322"/>
      <c r="IM50" s="322"/>
      <c r="IN50" s="322"/>
      <c r="IO50" s="322"/>
      <c r="IP50" s="322"/>
      <c r="IQ50" s="322"/>
      <c r="IR50" s="322"/>
      <c r="IS50" s="322"/>
      <c r="IT50" s="322"/>
      <c r="IU50" s="322"/>
      <c r="IV50" s="322"/>
    </row>
    <row r="51" s="321" customFormat="1" spans="2:256">
      <c r="B51" s="180"/>
      <c r="C51" s="336"/>
      <c r="D51" s="181"/>
      <c r="IH51" s="322"/>
      <c r="II51" s="322"/>
      <c r="IJ51" s="322"/>
      <c r="IK51" s="322"/>
      <c r="IL51" s="322"/>
      <c r="IM51" s="322"/>
      <c r="IN51" s="322"/>
      <c r="IO51" s="322"/>
      <c r="IP51" s="322"/>
      <c r="IQ51" s="322"/>
      <c r="IR51" s="322"/>
      <c r="IS51" s="322"/>
      <c r="IT51" s="322"/>
      <c r="IU51" s="322"/>
      <c r="IV51" s="322"/>
    </row>
    <row r="52" s="321" customFormat="1" spans="2:256">
      <c r="B52" s="180"/>
      <c r="C52" s="336"/>
      <c r="D52" s="181"/>
      <c r="IH52" s="322"/>
      <c r="II52" s="322"/>
      <c r="IJ52" s="322"/>
      <c r="IK52" s="322"/>
      <c r="IL52" s="322"/>
      <c r="IM52" s="322"/>
      <c r="IN52" s="322"/>
      <c r="IO52" s="322"/>
      <c r="IP52" s="322"/>
      <c r="IQ52" s="322"/>
      <c r="IR52" s="322"/>
      <c r="IS52" s="322"/>
      <c r="IT52" s="322"/>
      <c r="IU52" s="322"/>
      <c r="IV52" s="322"/>
    </row>
    <row r="53" s="321" customFormat="1" spans="2:256">
      <c r="B53" s="180"/>
      <c r="C53" s="336"/>
      <c r="D53" s="181"/>
      <c r="IH53" s="322"/>
      <c r="II53" s="322"/>
      <c r="IJ53" s="322"/>
      <c r="IK53" s="322"/>
      <c r="IL53" s="322"/>
      <c r="IM53" s="322"/>
      <c r="IN53" s="322"/>
      <c r="IO53" s="322"/>
      <c r="IP53" s="322"/>
      <c r="IQ53" s="322"/>
      <c r="IR53" s="322"/>
      <c r="IS53" s="322"/>
      <c r="IT53" s="322"/>
      <c r="IU53" s="322"/>
      <c r="IV53" s="322"/>
    </row>
    <row r="54" s="321" customFormat="1" spans="2:256">
      <c r="B54" s="180"/>
      <c r="C54" s="336"/>
      <c r="D54" s="181"/>
      <c r="IH54" s="322"/>
      <c r="II54" s="322"/>
      <c r="IJ54" s="322"/>
      <c r="IK54" s="322"/>
      <c r="IL54" s="322"/>
      <c r="IM54" s="322"/>
      <c r="IN54" s="322"/>
      <c r="IO54" s="322"/>
      <c r="IP54" s="322"/>
      <c r="IQ54" s="322"/>
      <c r="IR54" s="322"/>
      <c r="IS54" s="322"/>
      <c r="IT54" s="322"/>
      <c r="IU54" s="322"/>
      <c r="IV54" s="322"/>
    </row>
    <row r="55" s="321" customFormat="1" spans="2:256">
      <c r="B55" s="180"/>
      <c r="C55" s="336"/>
      <c r="D55" s="181"/>
      <c r="IH55" s="322"/>
      <c r="II55" s="322"/>
      <c r="IJ55" s="322"/>
      <c r="IK55" s="322"/>
      <c r="IL55" s="322"/>
      <c r="IM55" s="322"/>
      <c r="IN55" s="322"/>
      <c r="IO55" s="322"/>
      <c r="IP55" s="322"/>
      <c r="IQ55" s="322"/>
      <c r="IR55" s="322"/>
      <c r="IS55" s="322"/>
      <c r="IT55" s="322"/>
      <c r="IU55" s="322"/>
      <c r="IV55" s="322"/>
    </row>
    <row r="56" s="321" customFormat="1" spans="2:256">
      <c r="B56" s="180"/>
      <c r="C56" s="336"/>
      <c r="D56" s="181"/>
      <c r="IH56" s="322"/>
      <c r="II56" s="322"/>
      <c r="IJ56" s="322"/>
      <c r="IK56" s="322"/>
      <c r="IL56" s="322"/>
      <c r="IM56" s="322"/>
      <c r="IN56" s="322"/>
      <c r="IO56" s="322"/>
      <c r="IP56" s="322"/>
      <c r="IQ56" s="322"/>
      <c r="IR56" s="322"/>
      <c r="IS56" s="322"/>
      <c r="IT56" s="322"/>
      <c r="IU56" s="322"/>
      <c r="IV56" s="322"/>
    </row>
    <row r="57" s="321" customFormat="1" spans="2:256">
      <c r="B57" s="180"/>
      <c r="C57" s="336"/>
      <c r="D57" s="181"/>
      <c r="IH57" s="322"/>
      <c r="II57" s="322"/>
      <c r="IJ57" s="322"/>
      <c r="IK57" s="322"/>
      <c r="IL57" s="322"/>
      <c r="IM57" s="322"/>
      <c r="IN57" s="322"/>
      <c r="IO57" s="322"/>
      <c r="IP57" s="322"/>
      <c r="IQ57" s="322"/>
      <c r="IR57" s="322"/>
      <c r="IS57" s="322"/>
      <c r="IT57" s="322"/>
      <c r="IU57" s="322"/>
      <c r="IV57" s="322"/>
    </row>
    <row r="58" s="321" customFormat="1" spans="2:256">
      <c r="B58" s="180"/>
      <c r="C58" s="336"/>
      <c r="D58" s="181"/>
      <c r="IH58" s="322"/>
      <c r="II58" s="322"/>
      <c r="IJ58" s="322"/>
      <c r="IK58" s="322"/>
      <c r="IL58" s="322"/>
      <c r="IM58" s="322"/>
      <c r="IN58" s="322"/>
      <c r="IO58" s="322"/>
      <c r="IP58" s="322"/>
      <c r="IQ58" s="322"/>
      <c r="IR58" s="322"/>
      <c r="IS58" s="322"/>
      <c r="IT58" s="322"/>
      <c r="IU58" s="322"/>
      <c r="IV58" s="322"/>
    </row>
    <row r="59" s="321" customFormat="1" spans="2:256">
      <c r="B59" s="180"/>
      <c r="C59" s="336"/>
      <c r="D59" s="181"/>
      <c r="IH59" s="322"/>
      <c r="II59" s="322"/>
      <c r="IJ59" s="322"/>
      <c r="IK59" s="322"/>
      <c r="IL59" s="322"/>
      <c r="IM59" s="322"/>
      <c r="IN59" s="322"/>
      <c r="IO59" s="322"/>
      <c r="IP59" s="322"/>
      <c r="IQ59" s="322"/>
      <c r="IR59" s="322"/>
      <c r="IS59" s="322"/>
      <c r="IT59" s="322"/>
      <c r="IU59" s="322"/>
      <c r="IV59" s="322"/>
    </row>
    <row r="60" s="321" customFormat="1" spans="2:256">
      <c r="B60" s="180"/>
      <c r="C60" s="336"/>
      <c r="D60" s="181"/>
      <c r="IH60" s="322"/>
      <c r="II60" s="322"/>
      <c r="IJ60" s="322"/>
      <c r="IK60" s="322"/>
      <c r="IL60" s="322"/>
      <c r="IM60" s="322"/>
      <c r="IN60" s="322"/>
      <c r="IO60" s="322"/>
      <c r="IP60" s="322"/>
      <c r="IQ60" s="322"/>
      <c r="IR60" s="322"/>
      <c r="IS60" s="322"/>
      <c r="IT60" s="322"/>
      <c r="IU60" s="322"/>
      <c r="IV60" s="322"/>
    </row>
    <row r="61" s="321" customFormat="1" spans="2:256">
      <c r="B61" s="180"/>
      <c r="C61" s="336"/>
      <c r="D61" s="181"/>
      <c r="IH61" s="322"/>
      <c r="II61" s="322"/>
      <c r="IJ61" s="322"/>
      <c r="IK61" s="322"/>
      <c r="IL61" s="322"/>
      <c r="IM61" s="322"/>
      <c r="IN61" s="322"/>
      <c r="IO61" s="322"/>
      <c r="IP61" s="322"/>
      <c r="IQ61" s="322"/>
      <c r="IR61" s="322"/>
      <c r="IS61" s="322"/>
      <c r="IT61" s="322"/>
      <c r="IU61" s="322"/>
      <c r="IV61" s="322"/>
    </row>
    <row r="62" s="321" customFormat="1" spans="2:256">
      <c r="B62" s="180"/>
      <c r="C62" s="336"/>
      <c r="D62" s="181"/>
      <c r="IH62" s="322"/>
      <c r="II62" s="322"/>
      <c r="IJ62" s="322"/>
      <c r="IK62" s="322"/>
      <c r="IL62" s="322"/>
      <c r="IM62" s="322"/>
      <c r="IN62" s="322"/>
      <c r="IO62" s="322"/>
      <c r="IP62" s="322"/>
      <c r="IQ62" s="322"/>
      <c r="IR62" s="322"/>
      <c r="IS62" s="322"/>
      <c r="IT62" s="322"/>
      <c r="IU62" s="322"/>
      <c r="IV62" s="322"/>
    </row>
    <row r="63" s="321" customFormat="1" spans="2:256">
      <c r="B63" s="180"/>
      <c r="C63" s="336"/>
      <c r="D63" s="181"/>
      <c r="IH63" s="322"/>
      <c r="II63" s="322"/>
      <c r="IJ63" s="322"/>
      <c r="IK63" s="322"/>
      <c r="IL63" s="322"/>
      <c r="IM63" s="322"/>
      <c r="IN63" s="322"/>
      <c r="IO63" s="322"/>
      <c r="IP63" s="322"/>
      <c r="IQ63" s="322"/>
      <c r="IR63" s="322"/>
      <c r="IS63" s="322"/>
      <c r="IT63" s="322"/>
      <c r="IU63" s="322"/>
      <c r="IV63" s="322"/>
    </row>
    <row r="64" s="321" customFormat="1" spans="2:256">
      <c r="B64" s="180"/>
      <c r="C64" s="336"/>
      <c r="D64" s="181"/>
      <c r="IH64" s="322"/>
      <c r="II64" s="322"/>
      <c r="IJ64" s="322"/>
      <c r="IK64" s="322"/>
      <c r="IL64" s="322"/>
      <c r="IM64" s="322"/>
      <c r="IN64" s="322"/>
      <c r="IO64" s="322"/>
      <c r="IP64" s="322"/>
      <c r="IQ64" s="322"/>
      <c r="IR64" s="322"/>
      <c r="IS64" s="322"/>
      <c r="IT64" s="322"/>
      <c r="IU64" s="322"/>
      <c r="IV64" s="322"/>
    </row>
    <row r="65" s="321" customFormat="1" spans="2:256">
      <c r="B65" s="180"/>
      <c r="C65" s="336"/>
      <c r="D65" s="181"/>
      <c r="IH65" s="322"/>
      <c r="II65" s="322"/>
      <c r="IJ65" s="322"/>
      <c r="IK65" s="322"/>
      <c r="IL65" s="322"/>
      <c r="IM65" s="322"/>
      <c r="IN65" s="322"/>
      <c r="IO65" s="322"/>
      <c r="IP65" s="322"/>
      <c r="IQ65" s="322"/>
      <c r="IR65" s="322"/>
      <c r="IS65" s="322"/>
      <c r="IT65" s="322"/>
      <c r="IU65" s="322"/>
      <c r="IV65" s="322"/>
    </row>
    <row r="66" s="321" customFormat="1" spans="2:256">
      <c r="B66" s="180"/>
      <c r="C66" s="336"/>
      <c r="D66" s="181"/>
      <c r="IH66" s="322"/>
      <c r="II66" s="322"/>
      <c r="IJ66" s="322"/>
      <c r="IK66" s="322"/>
      <c r="IL66" s="322"/>
      <c r="IM66" s="322"/>
      <c r="IN66" s="322"/>
      <c r="IO66" s="322"/>
      <c r="IP66" s="322"/>
      <c r="IQ66" s="322"/>
      <c r="IR66" s="322"/>
      <c r="IS66" s="322"/>
      <c r="IT66" s="322"/>
      <c r="IU66" s="322"/>
      <c r="IV66" s="322"/>
    </row>
    <row r="67" s="321" customFormat="1" spans="2:256">
      <c r="B67" s="180"/>
      <c r="C67" s="336"/>
      <c r="D67" s="181"/>
      <c r="IH67" s="322"/>
      <c r="II67" s="322"/>
      <c r="IJ67" s="322"/>
      <c r="IK67" s="322"/>
      <c r="IL67" s="322"/>
      <c r="IM67" s="322"/>
      <c r="IN67" s="322"/>
      <c r="IO67" s="322"/>
      <c r="IP67" s="322"/>
      <c r="IQ67" s="322"/>
      <c r="IR67" s="322"/>
      <c r="IS67" s="322"/>
      <c r="IT67" s="322"/>
      <c r="IU67" s="322"/>
      <c r="IV67" s="322"/>
    </row>
    <row r="68" s="321" customFormat="1" spans="2:256">
      <c r="B68" s="180"/>
      <c r="C68" s="336"/>
      <c r="D68" s="181"/>
      <c r="IH68" s="322"/>
      <c r="II68" s="322"/>
      <c r="IJ68" s="322"/>
      <c r="IK68" s="322"/>
      <c r="IL68" s="322"/>
      <c r="IM68" s="322"/>
      <c r="IN68" s="322"/>
      <c r="IO68" s="322"/>
      <c r="IP68" s="322"/>
      <c r="IQ68" s="322"/>
      <c r="IR68" s="322"/>
      <c r="IS68" s="322"/>
      <c r="IT68" s="322"/>
      <c r="IU68" s="322"/>
      <c r="IV68" s="322"/>
    </row>
    <row r="69" s="321" customFormat="1" spans="2:256">
      <c r="B69" s="180"/>
      <c r="C69" s="336"/>
      <c r="D69" s="181"/>
      <c r="IH69" s="322"/>
      <c r="II69" s="322"/>
      <c r="IJ69" s="322"/>
      <c r="IK69" s="322"/>
      <c r="IL69" s="322"/>
      <c r="IM69" s="322"/>
      <c r="IN69" s="322"/>
      <c r="IO69" s="322"/>
      <c r="IP69" s="322"/>
      <c r="IQ69" s="322"/>
      <c r="IR69" s="322"/>
      <c r="IS69" s="322"/>
      <c r="IT69" s="322"/>
      <c r="IU69" s="322"/>
      <c r="IV69" s="322"/>
    </row>
    <row r="70" s="321" customFormat="1" spans="2:256">
      <c r="B70" s="180"/>
      <c r="C70" s="336"/>
      <c r="D70" s="181"/>
      <c r="IH70" s="322"/>
      <c r="II70" s="322"/>
      <c r="IJ70" s="322"/>
      <c r="IK70" s="322"/>
      <c r="IL70" s="322"/>
      <c r="IM70" s="322"/>
      <c r="IN70" s="322"/>
      <c r="IO70" s="322"/>
      <c r="IP70" s="322"/>
      <c r="IQ70" s="322"/>
      <c r="IR70" s="322"/>
      <c r="IS70" s="322"/>
      <c r="IT70" s="322"/>
      <c r="IU70" s="322"/>
      <c r="IV70" s="322"/>
    </row>
    <row r="71" s="321" customFormat="1" spans="2:256">
      <c r="B71" s="180"/>
      <c r="C71" s="336"/>
      <c r="D71" s="181"/>
      <c r="IH71" s="322"/>
      <c r="II71" s="322"/>
      <c r="IJ71" s="322"/>
      <c r="IK71" s="322"/>
      <c r="IL71" s="322"/>
      <c r="IM71" s="322"/>
      <c r="IN71" s="322"/>
      <c r="IO71" s="322"/>
      <c r="IP71" s="322"/>
      <c r="IQ71" s="322"/>
      <c r="IR71" s="322"/>
      <c r="IS71" s="322"/>
      <c r="IT71" s="322"/>
      <c r="IU71" s="322"/>
      <c r="IV71" s="322"/>
    </row>
    <row r="72" s="321" customFormat="1" spans="2:256">
      <c r="B72" s="180"/>
      <c r="C72" s="336"/>
      <c r="D72" s="181"/>
      <c r="IH72" s="322"/>
      <c r="II72" s="322"/>
      <c r="IJ72" s="322"/>
      <c r="IK72" s="322"/>
      <c r="IL72" s="322"/>
      <c r="IM72" s="322"/>
      <c r="IN72" s="322"/>
      <c r="IO72" s="322"/>
      <c r="IP72" s="322"/>
      <c r="IQ72" s="322"/>
      <c r="IR72" s="322"/>
      <c r="IS72" s="322"/>
      <c r="IT72" s="322"/>
      <c r="IU72" s="322"/>
      <c r="IV72" s="322"/>
    </row>
    <row r="73" s="321" customFormat="1" spans="2:256">
      <c r="B73" s="180"/>
      <c r="C73" s="336"/>
      <c r="D73" s="181"/>
      <c r="IH73" s="322"/>
      <c r="II73" s="322"/>
      <c r="IJ73" s="322"/>
      <c r="IK73" s="322"/>
      <c r="IL73" s="322"/>
      <c r="IM73" s="322"/>
      <c r="IN73" s="322"/>
      <c r="IO73" s="322"/>
      <c r="IP73" s="322"/>
      <c r="IQ73" s="322"/>
      <c r="IR73" s="322"/>
      <c r="IS73" s="322"/>
      <c r="IT73" s="322"/>
      <c r="IU73" s="322"/>
      <c r="IV73" s="322"/>
    </row>
    <row r="74" s="321" customFormat="1" spans="2:256">
      <c r="B74" s="180"/>
      <c r="C74" s="336"/>
      <c r="D74" s="181"/>
      <c r="IH74" s="322"/>
      <c r="II74" s="322"/>
      <c r="IJ74" s="322"/>
      <c r="IK74" s="322"/>
      <c r="IL74" s="322"/>
      <c r="IM74" s="322"/>
      <c r="IN74" s="322"/>
      <c r="IO74" s="322"/>
      <c r="IP74" s="322"/>
      <c r="IQ74" s="322"/>
      <c r="IR74" s="322"/>
      <c r="IS74" s="322"/>
      <c r="IT74" s="322"/>
      <c r="IU74" s="322"/>
      <c r="IV74" s="322"/>
    </row>
    <row r="75" s="321" customFormat="1" spans="2:256">
      <c r="B75" s="180"/>
      <c r="C75" s="336"/>
      <c r="D75" s="181"/>
      <c r="IH75" s="322"/>
      <c r="II75" s="322"/>
      <c r="IJ75" s="322"/>
      <c r="IK75" s="322"/>
      <c r="IL75" s="322"/>
      <c r="IM75" s="322"/>
      <c r="IN75" s="322"/>
      <c r="IO75" s="322"/>
      <c r="IP75" s="322"/>
      <c r="IQ75" s="322"/>
      <c r="IR75" s="322"/>
      <c r="IS75" s="322"/>
      <c r="IT75" s="322"/>
      <c r="IU75" s="322"/>
      <c r="IV75" s="322"/>
    </row>
    <row r="76" s="321" customFormat="1" spans="2:256">
      <c r="B76" s="180"/>
      <c r="C76" s="336"/>
      <c r="D76" s="181"/>
      <c r="IH76" s="322"/>
      <c r="II76" s="322"/>
      <c r="IJ76" s="322"/>
      <c r="IK76" s="322"/>
      <c r="IL76" s="322"/>
      <c r="IM76" s="322"/>
      <c r="IN76" s="322"/>
      <c r="IO76" s="322"/>
      <c r="IP76" s="322"/>
      <c r="IQ76" s="322"/>
      <c r="IR76" s="322"/>
      <c r="IS76" s="322"/>
      <c r="IT76" s="322"/>
      <c r="IU76" s="322"/>
      <c r="IV76" s="322"/>
    </row>
    <row r="77" s="321" customFormat="1" spans="2:256">
      <c r="B77" s="180"/>
      <c r="C77" s="336"/>
      <c r="D77" s="181"/>
      <c r="IH77" s="322"/>
      <c r="II77" s="322"/>
      <c r="IJ77" s="322"/>
      <c r="IK77" s="322"/>
      <c r="IL77" s="322"/>
      <c r="IM77" s="322"/>
      <c r="IN77" s="322"/>
      <c r="IO77" s="322"/>
      <c r="IP77" s="322"/>
      <c r="IQ77" s="322"/>
      <c r="IR77" s="322"/>
      <c r="IS77" s="322"/>
      <c r="IT77" s="322"/>
      <c r="IU77" s="322"/>
      <c r="IV77" s="322"/>
    </row>
    <row r="78" s="321" customFormat="1" spans="2:256">
      <c r="B78" s="180"/>
      <c r="C78" s="336"/>
      <c r="D78" s="181"/>
      <c r="IH78" s="322"/>
      <c r="II78" s="322"/>
      <c r="IJ78" s="322"/>
      <c r="IK78" s="322"/>
      <c r="IL78" s="322"/>
      <c r="IM78" s="322"/>
      <c r="IN78" s="322"/>
      <c r="IO78" s="322"/>
      <c r="IP78" s="322"/>
      <c r="IQ78" s="322"/>
      <c r="IR78" s="322"/>
      <c r="IS78" s="322"/>
      <c r="IT78" s="322"/>
      <c r="IU78" s="322"/>
      <c r="IV78" s="322"/>
    </row>
    <row r="79" s="321" customFormat="1" spans="2:256">
      <c r="B79" s="180"/>
      <c r="C79" s="336"/>
      <c r="D79" s="181"/>
      <c r="IH79" s="322"/>
      <c r="II79" s="322"/>
      <c r="IJ79" s="322"/>
      <c r="IK79" s="322"/>
      <c r="IL79" s="322"/>
      <c r="IM79" s="322"/>
      <c r="IN79" s="322"/>
      <c r="IO79" s="322"/>
      <c r="IP79" s="322"/>
      <c r="IQ79" s="322"/>
      <c r="IR79" s="322"/>
      <c r="IS79" s="322"/>
      <c r="IT79" s="322"/>
      <c r="IU79" s="322"/>
      <c r="IV79" s="322"/>
    </row>
    <row r="80" s="321" customFormat="1" spans="2:256">
      <c r="B80" s="180"/>
      <c r="C80" s="336"/>
      <c r="D80" s="181"/>
      <c r="IH80" s="322"/>
      <c r="II80" s="322"/>
      <c r="IJ80" s="322"/>
      <c r="IK80" s="322"/>
      <c r="IL80" s="322"/>
      <c r="IM80" s="322"/>
      <c r="IN80" s="322"/>
      <c r="IO80" s="322"/>
      <c r="IP80" s="322"/>
      <c r="IQ80" s="322"/>
      <c r="IR80" s="322"/>
      <c r="IS80" s="322"/>
      <c r="IT80" s="322"/>
      <c r="IU80" s="322"/>
      <c r="IV80" s="322"/>
    </row>
    <row r="81" s="321" customFormat="1" spans="2:256">
      <c r="B81" s="180"/>
      <c r="C81" s="336"/>
      <c r="D81" s="181"/>
      <c r="IH81" s="322"/>
      <c r="II81" s="322"/>
      <c r="IJ81" s="322"/>
      <c r="IK81" s="322"/>
      <c r="IL81" s="322"/>
      <c r="IM81" s="322"/>
      <c r="IN81" s="322"/>
      <c r="IO81" s="322"/>
      <c r="IP81" s="322"/>
      <c r="IQ81" s="322"/>
      <c r="IR81" s="322"/>
      <c r="IS81" s="322"/>
      <c r="IT81" s="322"/>
      <c r="IU81" s="322"/>
      <c r="IV81" s="322"/>
    </row>
    <row r="82" s="321" customFormat="1" spans="2:256">
      <c r="B82" s="180"/>
      <c r="C82" s="336"/>
      <c r="D82" s="181"/>
      <c r="IH82" s="322"/>
      <c r="II82" s="322"/>
      <c r="IJ82" s="322"/>
      <c r="IK82" s="322"/>
      <c r="IL82" s="322"/>
      <c r="IM82" s="322"/>
      <c r="IN82" s="322"/>
      <c r="IO82" s="322"/>
      <c r="IP82" s="322"/>
      <c r="IQ82" s="322"/>
      <c r="IR82" s="322"/>
      <c r="IS82" s="322"/>
      <c r="IT82" s="322"/>
      <c r="IU82" s="322"/>
      <c r="IV82" s="322"/>
    </row>
    <row r="83" s="321" customFormat="1" spans="2:256">
      <c r="B83" s="180"/>
      <c r="C83" s="336"/>
      <c r="D83" s="181"/>
      <c r="IH83" s="322"/>
      <c r="II83" s="322"/>
      <c r="IJ83" s="322"/>
      <c r="IK83" s="322"/>
      <c r="IL83" s="322"/>
      <c r="IM83" s="322"/>
      <c r="IN83" s="322"/>
      <c r="IO83" s="322"/>
      <c r="IP83" s="322"/>
      <c r="IQ83" s="322"/>
      <c r="IR83" s="322"/>
      <c r="IS83" s="322"/>
      <c r="IT83" s="322"/>
      <c r="IU83" s="322"/>
      <c r="IV83" s="322"/>
    </row>
    <row r="84" s="321" customFormat="1" spans="2:256">
      <c r="B84" s="180"/>
      <c r="C84" s="336"/>
      <c r="D84" s="181"/>
      <c r="IH84" s="322"/>
      <c r="II84" s="322"/>
      <c r="IJ84" s="322"/>
      <c r="IK84" s="322"/>
      <c r="IL84" s="322"/>
      <c r="IM84" s="322"/>
      <c r="IN84" s="322"/>
      <c r="IO84" s="322"/>
      <c r="IP84" s="322"/>
      <c r="IQ84" s="322"/>
      <c r="IR84" s="322"/>
      <c r="IS84" s="322"/>
      <c r="IT84" s="322"/>
      <c r="IU84" s="322"/>
      <c r="IV84" s="322"/>
    </row>
    <row r="85" s="321" customFormat="1" spans="2:256">
      <c r="B85" s="180"/>
      <c r="C85" s="336"/>
      <c r="D85" s="181"/>
      <c r="IH85" s="322"/>
      <c r="II85" s="322"/>
      <c r="IJ85" s="322"/>
      <c r="IK85" s="322"/>
      <c r="IL85" s="322"/>
      <c r="IM85" s="322"/>
      <c r="IN85" s="322"/>
      <c r="IO85" s="322"/>
      <c r="IP85" s="322"/>
      <c r="IQ85" s="322"/>
      <c r="IR85" s="322"/>
      <c r="IS85" s="322"/>
      <c r="IT85" s="322"/>
      <c r="IU85" s="322"/>
      <c r="IV85" s="322"/>
    </row>
    <row r="86" s="321" customFormat="1" spans="2:256">
      <c r="B86" s="180"/>
      <c r="C86" s="336"/>
      <c r="D86" s="181"/>
      <c r="IH86" s="322"/>
      <c r="II86" s="322"/>
      <c r="IJ86" s="322"/>
      <c r="IK86" s="322"/>
      <c r="IL86" s="322"/>
      <c r="IM86" s="322"/>
      <c r="IN86" s="322"/>
      <c r="IO86" s="322"/>
      <c r="IP86" s="322"/>
      <c r="IQ86" s="322"/>
      <c r="IR86" s="322"/>
      <c r="IS86" s="322"/>
      <c r="IT86" s="322"/>
      <c r="IU86" s="322"/>
      <c r="IV86" s="322"/>
    </row>
    <row r="87" s="321" customFormat="1" spans="2:256">
      <c r="B87" s="180"/>
      <c r="C87" s="336"/>
      <c r="D87" s="181"/>
      <c r="IH87" s="322"/>
      <c r="II87" s="322"/>
      <c r="IJ87" s="322"/>
      <c r="IK87" s="322"/>
      <c r="IL87" s="322"/>
      <c r="IM87" s="322"/>
      <c r="IN87" s="322"/>
      <c r="IO87" s="322"/>
      <c r="IP87" s="322"/>
      <c r="IQ87" s="322"/>
      <c r="IR87" s="322"/>
      <c r="IS87" s="322"/>
      <c r="IT87" s="322"/>
      <c r="IU87" s="322"/>
      <c r="IV87" s="322"/>
    </row>
    <row r="88" s="321" customFormat="1" spans="2:256">
      <c r="B88" s="180"/>
      <c r="C88" s="336"/>
      <c r="D88" s="181"/>
      <c r="IH88" s="322"/>
      <c r="II88" s="322"/>
      <c r="IJ88" s="322"/>
      <c r="IK88" s="322"/>
      <c r="IL88" s="322"/>
      <c r="IM88" s="322"/>
      <c r="IN88" s="322"/>
      <c r="IO88" s="322"/>
      <c r="IP88" s="322"/>
      <c r="IQ88" s="322"/>
      <c r="IR88" s="322"/>
      <c r="IS88" s="322"/>
      <c r="IT88" s="322"/>
      <c r="IU88" s="322"/>
      <c r="IV88" s="322"/>
    </row>
    <row r="89" s="321" customFormat="1" spans="2:256">
      <c r="B89" s="180"/>
      <c r="C89" s="336"/>
      <c r="D89" s="181"/>
      <c r="IH89" s="322"/>
      <c r="II89" s="322"/>
      <c r="IJ89" s="322"/>
      <c r="IK89" s="322"/>
      <c r="IL89" s="322"/>
      <c r="IM89" s="322"/>
      <c r="IN89" s="322"/>
      <c r="IO89" s="322"/>
      <c r="IP89" s="322"/>
      <c r="IQ89" s="322"/>
      <c r="IR89" s="322"/>
      <c r="IS89" s="322"/>
      <c r="IT89" s="322"/>
      <c r="IU89" s="322"/>
      <c r="IV89" s="322"/>
    </row>
    <row r="90" s="321" customFormat="1" spans="2:256">
      <c r="B90" s="180"/>
      <c r="C90" s="336"/>
      <c r="D90" s="181"/>
      <c r="IH90" s="322"/>
      <c r="II90" s="322"/>
      <c r="IJ90" s="322"/>
      <c r="IK90" s="322"/>
      <c r="IL90" s="322"/>
      <c r="IM90" s="322"/>
      <c r="IN90" s="322"/>
      <c r="IO90" s="322"/>
      <c r="IP90" s="322"/>
      <c r="IQ90" s="322"/>
      <c r="IR90" s="322"/>
      <c r="IS90" s="322"/>
      <c r="IT90" s="322"/>
      <c r="IU90" s="322"/>
      <c r="IV90" s="322"/>
    </row>
    <row r="91" s="321" customFormat="1" spans="2:256">
      <c r="B91" s="180"/>
      <c r="C91" s="336"/>
      <c r="D91" s="181"/>
      <c r="IH91" s="322"/>
      <c r="II91" s="322"/>
      <c r="IJ91" s="322"/>
      <c r="IK91" s="322"/>
      <c r="IL91" s="322"/>
      <c r="IM91" s="322"/>
      <c r="IN91" s="322"/>
      <c r="IO91" s="322"/>
      <c r="IP91" s="322"/>
      <c r="IQ91" s="322"/>
      <c r="IR91" s="322"/>
      <c r="IS91" s="322"/>
      <c r="IT91" s="322"/>
      <c r="IU91" s="322"/>
      <c r="IV91" s="322"/>
    </row>
    <row r="92" s="321" customFormat="1" spans="2:256">
      <c r="B92" s="180"/>
      <c r="C92" s="336"/>
      <c r="D92" s="181"/>
      <c r="IH92" s="322"/>
      <c r="II92" s="322"/>
      <c r="IJ92" s="322"/>
      <c r="IK92" s="322"/>
      <c r="IL92" s="322"/>
      <c r="IM92" s="322"/>
      <c r="IN92" s="322"/>
      <c r="IO92" s="322"/>
      <c r="IP92" s="322"/>
      <c r="IQ92" s="322"/>
      <c r="IR92" s="322"/>
      <c r="IS92" s="322"/>
      <c r="IT92" s="322"/>
      <c r="IU92" s="322"/>
      <c r="IV92" s="322"/>
    </row>
    <row r="93" s="321" customFormat="1" spans="2:256">
      <c r="B93" s="180"/>
      <c r="C93" s="336"/>
      <c r="D93" s="181"/>
      <c r="IH93" s="322"/>
      <c r="II93" s="322"/>
      <c r="IJ93" s="322"/>
      <c r="IK93" s="322"/>
      <c r="IL93" s="322"/>
      <c r="IM93" s="322"/>
      <c r="IN93" s="322"/>
      <c r="IO93" s="322"/>
      <c r="IP93" s="322"/>
      <c r="IQ93" s="322"/>
      <c r="IR93" s="322"/>
      <c r="IS93" s="322"/>
      <c r="IT93" s="322"/>
      <c r="IU93" s="322"/>
      <c r="IV93" s="322"/>
    </row>
    <row r="94" s="321" customFormat="1" spans="2:256">
      <c r="B94" s="180"/>
      <c r="C94" s="336"/>
      <c r="D94" s="181"/>
      <c r="IH94" s="322"/>
      <c r="II94" s="322"/>
      <c r="IJ94" s="322"/>
      <c r="IK94" s="322"/>
      <c r="IL94" s="322"/>
      <c r="IM94" s="322"/>
      <c r="IN94" s="322"/>
      <c r="IO94" s="322"/>
      <c r="IP94" s="322"/>
      <c r="IQ94" s="322"/>
      <c r="IR94" s="322"/>
      <c r="IS94" s="322"/>
      <c r="IT94" s="322"/>
      <c r="IU94" s="322"/>
      <c r="IV94" s="322"/>
    </row>
    <row r="95" s="321" customFormat="1" spans="2:256">
      <c r="B95" s="180"/>
      <c r="C95" s="336"/>
      <c r="D95" s="181"/>
      <c r="IH95" s="322"/>
      <c r="II95" s="322"/>
      <c r="IJ95" s="322"/>
      <c r="IK95" s="322"/>
      <c r="IL95" s="322"/>
      <c r="IM95" s="322"/>
      <c r="IN95" s="322"/>
      <c r="IO95" s="322"/>
      <c r="IP95" s="322"/>
      <c r="IQ95" s="322"/>
      <c r="IR95" s="322"/>
      <c r="IS95" s="322"/>
      <c r="IT95" s="322"/>
      <c r="IU95" s="322"/>
      <c r="IV95" s="322"/>
    </row>
    <row r="96" s="321" customFormat="1" spans="2:256">
      <c r="B96" s="180"/>
      <c r="C96" s="336"/>
      <c r="D96" s="181"/>
      <c r="IH96" s="322"/>
      <c r="II96" s="322"/>
      <c r="IJ96" s="322"/>
      <c r="IK96" s="322"/>
      <c r="IL96" s="322"/>
      <c r="IM96" s="322"/>
      <c r="IN96" s="322"/>
      <c r="IO96" s="322"/>
      <c r="IP96" s="322"/>
      <c r="IQ96" s="322"/>
      <c r="IR96" s="322"/>
      <c r="IS96" s="322"/>
      <c r="IT96" s="322"/>
      <c r="IU96" s="322"/>
      <c r="IV96" s="322"/>
    </row>
    <row r="97" s="321" customFormat="1" spans="2:256">
      <c r="B97" s="180"/>
      <c r="C97" s="336"/>
      <c r="D97" s="181"/>
      <c r="IH97" s="322"/>
      <c r="II97" s="322"/>
      <c r="IJ97" s="322"/>
      <c r="IK97" s="322"/>
      <c r="IL97" s="322"/>
      <c r="IM97" s="322"/>
      <c r="IN97" s="322"/>
      <c r="IO97" s="322"/>
      <c r="IP97" s="322"/>
      <c r="IQ97" s="322"/>
      <c r="IR97" s="322"/>
      <c r="IS97" s="322"/>
      <c r="IT97" s="322"/>
      <c r="IU97" s="322"/>
      <c r="IV97" s="322"/>
    </row>
    <row r="98" s="321" customFormat="1" spans="2:256">
      <c r="B98" s="180"/>
      <c r="C98" s="336"/>
      <c r="D98" s="181"/>
      <c r="IH98" s="322"/>
      <c r="II98" s="322"/>
      <c r="IJ98" s="322"/>
      <c r="IK98" s="322"/>
      <c r="IL98" s="322"/>
      <c r="IM98" s="322"/>
      <c r="IN98" s="322"/>
      <c r="IO98" s="322"/>
      <c r="IP98" s="322"/>
      <c r="IQ98" s="322"/>
      <c r="IR98" s="322"/>
      <c r="IS98" s="322"/>
      <c r="IT98" s="322"/>
      <c r="IU98" s="322"/>
      <c r="IV98" s="322"/>
    </row>
    <row r="99" s="321" customFormat="1" spans="2:256">
      <c r="B99" s="180"/>
      <c r="C99" s="336"/>
      <c r="D99" s="181"/>
      <c r="IH99" s="322"/>
      <c r="II99" s="322"/>
      <c r="IJ99" s="322"/>
      <c r="IK99" s="322"/>
      <c r="IL99" s="322"/>
      <c r="IM99" s="322"/>
      <c r="IN99" s="322"/>
      <c r="IO99" s="322"/>
      <c r="IP99" s="322"/>
      <c r="IQ99" s="322"/>
      <c r="IR99" s="322"/>
      <c r="IS99" s="322"/>
      <c r="IT99" s="322"/>
      <c r="IU99" s="322"/>
      <c r="IV99" s="322"/>
    </row>
    <row r="100" s="321" customFormat="1" spans="2:256">
      <c r="B100" s="180"/>
      <c r="C100" s="336"/>
      <c r="D100" s="181"/>
      <c r="IH100" s="322"/>
      <c r="II100" s="322"/>
      <c r="IJ100" s="322"/>
      <c r="IK100" s="322"/>
      <c r="IL100" s="322"/>
      <c r="IM100" s="322"/>
      <c r="IN100" s="322"/>
      <c r="IO100" s="322"/>
      <c r="IP100" s="322"/>
      <c r="IQ100" s="322"/>
      <c r="IR100" s="322"/>
      <c r="IS100" s="322"/>
      <c r="IT100" s="322"/>
      <c r="IU100" s="322"/>
      <c r="IV100" s="322"/>
    </row>
    <row r="101" s="321" customFormat="1" spans="2:256">
      <c r="B101" s="180"/>
      <c r="C101" s="336"/>
      <c r="D101" s="181"/>
      <c r="IH101" s="322"/>
      <c r="II101" s="322"/>
      <c r="IJ101" s="322"/>
      <c r="IK101" s="322"/>
      <c r="IL101" s="322"/>
      <c r="IM101" s="322"/>
      <c r="IN101" s="322"/>
      <c r="IO101" s="322"/>
      <c r="IP101" s="322"/>
      <c r="IQ101" s="322"/>
      <c r="IR101" s="322"/>
      <c r="IS101" s="322"/>
      <c r="IT101" s="322"/>
      <c r="IU101" s="322"/>
      <c r="IV101" s="322"/>
    </row>
    <row r="102" s="321" customFormat="1" spans="2:256">
      <c r="B102" s="180"/>
      <c r="C102" s="336"/>
      <c r="D102" s="181"/>
      <c r="IH102" s="322"/>
      <c r="II102" s="322"/>
      <c r="IJ102" s="322"/>
      <c r="IK102" s="322"/>
      <c r="IL102" s="322"/>
      <c r="IM102" s="322"/>
      <c r="IN102" s="322"/>
      <c r="IO102" s="322"/>
      <c r="IP102" s="322"/>
      <c r="IQ102" s="322"/>
      <c r="IR102" s="322"/>
      <c r="IS102" s="322"/>
      <c r="IT102" s="322"/>
      <c r="IU102" s="322"/>
      <c r="IV102" s="322"/>
    </row>
    <row r="103" s="321" customFormat="1" spans="2:256">
      <c r="B103" s="180"/>
      <c r="C103" s="336"/>
      <c r="D103" s="181"/>
      <c r="IH103" s="322"/>
      <c r="II103" s="322"/>
      <c r="IJ103" s="322"/>
      <c r="IK103" s="322"/>
      <c r="IL103" s="322"/>
      <c r="IM103" s="322"/>
      <c r="IN103" s="322"/>
      <c r="IO103" s="322"/>
      <c r="IP103" s="322"/>
      <c r="IQ103" s="322"/>
      <c r="IR103" s="322"/>
      <c r="IS103" s="322"/>
      <c r="IT103" s="322"/>
      <c r="IU103" s="322"/>
      <c r="IV103" s="322"/>
    </row>
    <row r="104" s="321" customFormat="1" spans="2:256">
      <c r="B104" s="180"/>
      <c r="C104" s="336"/>
      <c r="D104" s="181"/>
      <c r="IH104" s="322"/>
      <c r="II104" s="322"/>
      <c r="IJ104" s="322"/>
      <c r="IK104" s="322"/>
      <c r="IL104" s="322"/>
      <c r="IM104" s="322"/>
      <c r="IN104" s="322"/>
      <c r="IO104" s="322"/>
      <c r="IP104" s="322"/>
      <c r="IQ104" s="322"/>
      <c r="IR104" s="322"/>
      <c r="IS104" s="322"/>
      <c r="IT104" s="322"/>
      <c r="IU104" s="322"/>
      <c r="IV104" s="322"/>
    </row>
    <row r="105" s="321" customFormat="1" spans="2:256">
      <c r="B105" s="180"/>
      <c r="C105" s="336"/>
      <c r="D105" s="181"/>
      <c r="IH105" s="322"/>
      <c r="II105" s="322"/>
      <c r="IJ105" s="322"/>
      <c r="IK105" s="322"/>
      <c r="IL105" s="322"/>
      <c r="IM105" s="322"/>
      <c r="IN105" s="322"/>
      <c r="IO105" s="322"/>
      <c r="IP105" s="322"/>
      <c r="IQ105" s="322"/>
      <c r="IR105" s="322"/>
      <c r="IS105" s="322"/>
      <c r="IT105" s="322"/>
      <c r="IU105" s="322"/>
      <c r="IV105" s="322"/>
    </row>
    <row r="106" s="321" customFormat="1" spans="2:256">
      <c r="B106" s="180"/>
      <c r="C106" s="336"/>
      <c r="D106" s="181"/>
      <c r="IH106" s="322"/>
      <c r="II106" s="322"/>
      <c r="IJ106" s="322"/>
      <c r="IK106" s="322"/>
      <c r="IL106" s="322"/>
      <c r="IM106" s="322"/>
      <c r="IN106" s="322"/>
      <c r="IO106" s="322"/>
      <c r="IP106" s="322"/>
      <c r="IQ106" s="322"/>
      <c r="IR106" s="322"/>
      <c r="IS106" s="322"/>
      <c r="IT106" s="322"/>
      <c r="IU106" s="322"/>
      <c r="IV106" s="322"/>
    </row>
    <row r="107" s="321" customFormat="1" spans="2:256">
      <c r="B107" s="180"/>
      <c r="C107" s="336"/>
      <c r="D107" s="181"/>
      <c r="IH107" s="322"/>
      <c r="II107" s="322"/>
      <c r="IJ107" s="322"/>
      <c r="IK107" s="322"/>
      <c r="IL107" s="322"/>
      <c r="IM107" s="322"/>
      <c r="IN107" s="322"/>
      <c r="IO107" s="322"/>
      <c r="IP107" s="322"/>
      <c r="IQ107" s="322"/>
      <c r="IR107" s="322"/>
      <c r="IS107" s="322"/>
      <c r="IT107" s="322"/>
      <c r="IU107" s="322"/>
      <c r="IV107" s="322"/>
    </row>
    <row r="108" s="321" customFormat="1" spans="2:256">
      <c r="B108" s="180"/>
      <c r="C108" s="336"/>
      <c r="D108" s="181"/>
      <c r="IH108" s="322"/>
      <c r="II108" s="322"/>
      <c r="IJ108" s="322"/>
      <c r="IK108" s="322"/>
      <c r="IL108" s="322"/>
      <c r="IM108" s="322"/>
      <c r="IN108" s="322"/>
      <c r="IO108" s="322"/>
      <c r="IP108" s="322"/>
      <c r="IQ108" s="322"/>
      <c r="IR108" s="322"/>
      <c r="IS108" s="322"/>
      <c r="IT108" s="322"/>
      <c r="IU108" s="322"/>
      <c r="IV108" s="322"/>
    </row>
    <row r="109" s="321" customFormat="1" spans="2:256">
      <c r="B109" s="180"/>
      <c r="C109" s="336"/>
      <c r="D109" s="181"/>
      <c r="IH109" s="322"/>
      <c r="II109" s="322"/>
      <c r="IJ109" s="322"/>
      <c r="IK109" s="322"/>
      <c r="IL109" s="322"/>
      <c r="IM109" s="322"/>
      <c r="IN109" s="322"/>
      <c r="IO109" s="322"/>
      <c r="IP109" s="322"/>
      <c r="IQ109" s="322"/>
      <c r="IR109" s="322"/>
      <c r="IS109" s="322"/>
      <c r="IT109" s="322"/>
      <c r="IU109" s="322"/>
      <c r="IV109" s="322"/>
    </row>
    <row r="110" s="321" customFormat="1" spans="2:256">
      <c r="B110" s="180"/>
      <c r="C110" s="336"/>
      <c r="D110" s="181"/>
      <c r="IH110" s="322"/>
      <c r="II110" s="322"/>
      <c r="IJ110" s="322"/>
      <c r="IK110" s="322"/>
      <c r="IL110" s="322"/>
      <c r="IM110" s="322"/>
      <c r="IN110" s="322"/>
      <c r="IO110" s="322"/>
      <c r="IP110" s="322"/>
      <c r="IQ110" s="322"/>
      <c r="IR110" s="322"/>
      <c r="IS110" s="322"/>
      <c r="IT110" s="322"/>
      <c r="IU110" s="322"/>
      <c r="IV110" s="322"/>
    </row>
    <row r="111" s="321" customFormat="1" spans="2:256">
      <c r="B111" s="180"/>
      <c r="C111" s="336"/>
      <c r="D111" s="181"/>
      <c r="IH111" s="322"/>
      <c r="II111" s="322"/>
      <c r="IJ111" s="322"/>
      <c r="IK111" s="322"/>
      <c r="IL111" s="322"/>
      <c r="IM111" s="322"/>
      <c r="IN111" s="322"/>
      <c r="IO111" s="322"/>
      <c r="IP111" s="322"/>
      <c r="IQ111" s="322"/>
      <c r="IR111" s="322"/>
      <c r="IS111" s="322"/>
      <c r="IT111" s="322"/>
      <c r="IU111" s="322"/>
      <c r="IV111" s="322"/>
    </row>
    <row r="112" s="321" customFormat="1" spans="2:256">
      <c r="B112" s="180"/>
      <c r="C112" s="336"/>
      <c r="D112" s="181"/>
      <c r="IH112" s="322"/>
      <c r="II112" s="322"/>
      <c r="IJ112" s="322"/>
      <c r="IK112" s="322"/>
      <c r="IL112" s="322"/>
      <c r="IM112" s="322"/>
      <c r="IN112" s="322"/>
      <c r="IO112" s="322"/>
      <c r="IP112" s="322"/>
      <c r="IQ112" s="322"/>
      <c r="IR112" s="322"/>
      <c r="IS112" s="322"/>
      <c r="IT112" s="322"/>
      <c r="IU112" s="322"/>
      <c r="IV112" s="322"/>
    </row>
    <row r="113" s="321" customFormat="1" spans="2:256">
      <c r="B113" s="180"/>
      <c r="C113" s="336"/>
      <c r="D113" s="181"/>
      <c r="IH113" s="322"/>
      <c r="II113" s="322"/>
      <c r="IJ113" s="322"/>
      <c r="IK113" s="322"/>
      <c r="IL113" s="322"/>
      <c r="IM113" s="322"/>
      <c r="IN113" s="322"/>
      <c r="IO113" s="322"/>
      <c r="IP113" s="322"/>
      <c r="IQ113" s="322"/>
      <c r="IR113" s="322"/>
      <c r="IS113" s="322"/>
      <c r="IT113" s="322"/>
      <c r="IU113" s="322"/>
      <c r="IV113" s="322"/>
    </row>
    <row r="114" s="321" customFormat="1" spans="2:256">
      <c r="B114" s="180"/>
      <c r="C114" s="336"/>
      <c r="D114" s="181"/>
      <c r="IH114" s="322"/>
      <c r="II114" s="322"/>
      <c r="IJ114" s="322"/>
      <c r="IK114" s="322"/>
      <c r="IL114" s="322"/>
      <c r="IM114" s="322"/>
      <c r="IN114" s="322"/>
      <c r="IO114" s="322"/>
      <c r="IP114" s="322"/>
      <c r="IQ114" s="322"/>
      <c r="IR114" s="322"/>
      <c r="IS114" s="322"/>
      <c r="IT114" s="322"/>
      <c r="IU114" s="322"/>
      <c r="IV114" s="322"/>
    </row>
    <row r="115" s="321" customFormat="1" spans="2:256">
      <c r="B115" s="180"/>
      <c r="C115" s="336"/>
      <c r="D115" s="181"/>
      <c r="IH115" s="322"/>
      <c r="II115" s="322"/>
      <c r="IJ115" s="322"/>
      <c r="IK115" s="322"/>
      <c r="IL115" s="322"/>
      <c r="IM115" s="322"/>
      <c r="IN115" s="322"/>
      <c r="IO115" s="322"/>
      <c r="IP115" s="322"/>
      <c r="IQ115" s="322"/>
      <c r="IR115" s="322"/>
      <c r="IS115" s="322"/>
      <c r="IT115" s="322"/>
      <c r="IU115" s="322"/>
      <c r="IV115" s="322"/>
    </row>
    <row r="116" s="321" customFormat="1" spans="2:256">
      <c r="B116" s="180"/>
      <c r="C116" s="336"/>
      <c r="D116" s="181"/>
      <c r="IH116" s="322"/>
      <c r="II116" s="322"/>
      <c r="IJ116" s="322"/>
      <c r="IK116" s="322"/>
      <c r="IL116" s="322"/>
      <c r="IM116" s="322"/>
      <c r="IN116" s="322"/>
      <c r="IO116" s="322"/>
      <c r="IP116" s="322"/>
      <c r="IQ116" s="322"/>
      <c r="IR116" s="322"/>
      <c r="IS116" s="322"/>
      <c r="IT116" s="322"/>
      <c r="IU116" s="322"/>
      <c r="IV116" s="322"/>
    </row>
    <row r="117" s="321" customFormat="1" spans="2:256">
      <c r="B117" s="180"/>
      <c r="C117" s="336"/>
      <c r="D117" s="181"/>
      <c r="IH117" s="322"/>
      <c r="II117" s="322"/>
      <c r="IJ117" s="322"/>
      <c r="IK117" s="322"/>
      <c r="IL117" s="322"/>
      <c r="IM117" s="322"/>
      <c r="IN117" s="322"/>
      <c r="IO117" s="322"/>
      <c r="IP117" s="322"/>
      <c r="IQ117" s="322"/>
      <c r="IR117" s="322"/>
      <c r="IS117" s="322"/>
      <c r="IT117" s="322"/>
      <c r="IU117" s="322"/>
      <c r="IV117" s="322"/>
    </row>
    <row r="118" s="321" customFormat="1" spans="2:256">
      <c r="B118" s="180"/>
      <c r="C118" s="336"/>
      <c r="D118" s="181"/>
      <c r="IH118" s="322"/>
      <c r="II118" s="322"/>
      <c r="IJ118" s="322"/>
      <c r="IK118" s="322"/>
      <c r="IL118" s="322"/>
      <c r="IM118" s="322"/>
      <c r="IN118" s="322"/>
      <c r="IO118" s="322"/>
      <c r="IP118" s="322"/>
      <c r="IQ118" s="322"/>
      <c r="IR118" s="322"/>
      <c r="IS118" s="322"/>
      <c r="IT118" s="322"/>
      <c r="IU118" s="322"/>
      <c r="IV118" s="322"/>
    </row>
    <row r="119" s="321" customFormat="1" spans="2:256">
      <c r="B119" s="180"/>
      <c r="C119" s="336"/>
      <c r="D119" s="181"/>
      <c r="IH119" s="322"/>
      <c r="II119" s="322"/>
      <c r="IJ119" s="322"/>
      <c r="IK119" s="322"/>
      <c r="IL119" s="322"/>
      <c r="IM119" s="322"/>
      <c r="IN119" s="322"/>
      <c r="IO119" s="322"/>
      <c r="IP119" s="322"/>
      <c r="IQ119" s="322"/>
      <c r="IR119" s="322"/>
      <c r="IS119" s="322"/>
      <c r="IT119" s="322"/>
      <c r="IU119" s="322"/>
      <c r="IV119" s="322"/>
    </row>
    <row r="120" s="321" customFormat="1" spans="2:256">
      <c r="B120" s="180"/>
      <c r="C120" s="336"/>
      <c r="D120" s="181"/>
      <c r="IH120" s="322"/>
      <c r="II120" s="322"/>
      <c r="IJ120" s="322"/>
      <c r="IK120" s="322"/>
      <c r="IL120" s="322"/>
      <c r="IM120" s="322"/>
      <c r="IN120" s="322"/>
      <c r="IO120" s="322"/>
      <c r="IP120" s="322"/>
      <c r="IQ120" s="322"/>
      <c r="IR120" s="322"/>
      <c r="IS120" s="322"/>
      <c r="IT120" s="322"/>
      <c r="IU120" s="322"/>
      <c r="IV120" s="322"/>
    </row>
    <row r="121" s="321" customFormat="1" spans="2:256">
      <c r="B121" s="180"/>
      <c r="C121" s="336"/>
      <c r="D121" s="181"/>
      <c r="IH121" s="322"/>
      <c r="II121" s="322"/>
      <c r="IJ121" s="322"/>
      <c r="IK121" s="322"/>
      <c r="IL121" s="322"/>
      <c r="IM121" s="322"/>
      <c r="IN121" s="322"/>
      <c r="IO121" s="322"/>
      <c r="IP121" s="322"/>
      <c r="IQ121" s="322"/>
      <c r="IR121" s="322"/>
      <c r="IS121" s="322"/>
      <c r="IT121" s="322"/>
      <c r="IU121" s="322"/>
      <c r="IV121" s="322"/>
    </row>
    <row r="122" s="321" customFormat="1" spans="2:256">
      <c r="B122" s="180"/>
      <c r="C122" s="336"/>
      <c r="D122" s="181"/>
      <c r="IH122" s="322"/>
      <c r="II122" s="322"/>
      <c r="IJ122" s="322"/>
      <c r="IK122" s="322"/>
      <c r="IL122" s="322"/>
      <c r="IM122" s="322"/>
      <c r="IN122" s="322"/>
      <c r="IO122" s="322"/>
      <c r="IP122" s="322"/>
      <c r="IQ122" s="322"/>
      <c r="IR122" s="322"/>
      <c r="IS122" s="322"/>
      <c r="IT122" s="322"/>
      <c r="IU122" s="322"/>
      <c r="IV122" s="322"/>
    </row>
    <row r="123" s="321" customFormat="1" spans="2:256">
      <c r="B123" s="180"/>
      <c r="C123" s="336"/>
      <c r="D123" s="181"/>
      <c r="IH123" s="322"/>
      <c r="II123" s="322"/>
      <c r="IJ123" s="322"/>
      <c r="IK123" s="322"/>
      <c r="IL123" s="322"/>
      <c r="IM123" s="322"/>
      <c r="IN123" s="322"/>
      <c r="IO123" s="322"/>
      <c r="IP123" s="322"/>
      <c r="IQ123" s="322"/>
      <c r="IR123" s="322"/>
      <c r="IS123" s="322"/>
      <c r="IT123" s="322"/>
      <c r="IU123" s="322"/>
      <c r="IV123" s="322"/>
    </row>
    <row r="124" s="321" customFormat="1" spans="2:256">
      <c r="B124" s="180"/>
      <c r="C124" s="336"/>
      <c r="D124" s="181"/>
      <c r="IH124" s="322"/>
      <c r="II124" s="322"/>
      <c r="IJ124" s="322"/>
      <c r="IK124" s="322"/>
      <c r="IL124" s="322"/>
      <c r="IM124" s="322"/>
      <c r="IN124" s="322"/>
      <c r="IO124" s="322"/>
      <c r="IP124" s="322"/>
      <c r="IQ124" s="322"/>
      <c r="IR124" s="322"/>
      <c r="IS124" s="322"/>
      <c r="IT124" s="322"/>
      <c r="IU124" s="322"/>
      <c r="IV124" s="322"/>
    </row>
    <row r="125" s="321" customFormat="1" spans="2:256">
      <c r="B125" s="180"/>
      <c r="C125" s="336"/>
      <c r="D125" s="181"/>
      <c r="IH125" s="322"/>
      <c r="II125" s="322"/>
      <c r="IJ125" s="322"/>
      <c r="IK125" s="322"/>
      <c r="IL125" s="322"/>
      <c r="IM125" s="322"/>
      <c r="IN125" s="322"/>
      <c r="IO125" s="322"/>
      <c r="IP125" s="322"/>
      <c r="IQ125" s="322"/>
      <c r="IR125" s="322"/>
      <c r="IS125" s="322"/>
      <c r="IT125" s="322"/>
      <c r="IU125" s="322"/>
      <c r="IV125" s="322"/>
    </row>
    <row r="126" s="321" customFormat="1" spans="2:256">
      <c r="B126" s="180"/>
      <c r="C126" s="336"/>
      <c r="D126" s="181"/>
      <c r="IH126" s="322"/>
      <c r="II126" s="322"/>
      <c r="IJ126" s="322"/>
      <c r="IK126" s="322"/>
      <c r="IL126" s="322"/>
      <c r="IM126" s="322"/>
      <c r="IN126" s="322"/>
      <c r="IO126" s="322"/>
      <c r="IP126" s="322"/>
      <c r="IQ126" s="322"/>
      <c r="IR126" s="322"/>
      <c r="IS126" s="322"/>
      <c r="IT126" s="322"/>
      <c r="IU126" s="322"/>
      <c r="IV126" s="322"/>
    </row>
    <row r="127" s="321" customFormat="1" spans="2:256">
      <c r="B127" s="180"/>
      <c r="C127" s="336"/>
      <c r="D127" s="181"/>
      <c r="IH127" s="322"/>
      <c r="II127" s="322"/>
      <c r="IJ127" s="322"/>
      <c r="IK127" s="322"/>
      <c r="IL127" s="322"/>
      <c r="IM127" s="322"/>
      <c r="IN127" s="322"/>
      <c r="IO127" s="322"/>
      <c r="IP127" s="322"/>
      <c r="IQ127" s="322"/>
      <c r="IR127" s="322"/>
      <c r="IS127" s="322"/>
      <c r="IT127" s="322"/>
      <c r="IU127" s="322"/>
      <c r="IV127" s="322"/>
    </row>
    <row r="128" s="321" customFormat="1" spans="2:256">
      <c r="B128" s="180"/>
      <c r="C128" s="336"/>
      <c r="D128" s="181"/>
      <c r="IH128" s="322"/>
      <c r="II128" s="322"/>
      <c r="IJ128" s="322"/>
      <c r="IK128" s="322"/>
      <c r="IL128" s="322"/>
      <c r="IM128" s="322"/>
      <c r="IN128" s="322"/>
      <c r="IO128" s="322"/>
      <c r="IP128" s="322"/>
      <c r="IQ128" s="322"/>
      <c r="IR128" s="322"/>
      <c r="IS128" s="322"/>
      <c r="IT128" s="322"/>
      <c r="IU128" s="322"/>
      <c r="IV128" s="322"/>
    </row>
    <row r="129" s="321" customFormat="1" spans="2:256">
      <c r="B129" s="180"/>
      <c r="C129" s="336"/>
      <c r="D129" s="181"/>
      <c r="IH129" s="322"/>
      <c r="II129" s="322"/>
      <c r="IJ129" s="322"/>
      <c r="IK129" s="322"/>
      <c r="IL129" s="322"/>
      <c r="IM129" s="322"/>
      <c r="IN129" s="322"/>
      <c r="IO129" s="322"/>
      <c r="IP129" s="322"/>
      <c r="IQ129" s="322"/>
      <c r="IR129" s="322"/>
      <c r="IS129" s="322"/>
      <c r="IT129" s="322"/>
      <c r="IU129" s="322"/>
      <c r="IV129" s="322"/>
    </row>
    <row r="130" s="321" customFormat="1" spans="2:256">
      <c r="B130" s="180"/>
      <c r="C130" s="336"/>
      <c r="D130" s="181"/>
      <c r="IH130" s="322"/>
      <c r="II130" s="322"/>
      <c r="IJ130" s="322"/>
      <c r="IK130" s="322"/>
      <c r="IL130" s="322"/>
      <c r="IM130" s="322"/>
      <c r="IN130" s="322"/>
      <c r="IO130" s="322"/>
      <c r="IP130" s="322"/>
      <c r="IQ130" s="322"/>
      <c r="IR130" s="322"/>
      <c r="IS130" s="322"/>
      <c r="IT130" s="322"/>
      <c r="IU130" s="322"/>
      <c r="IV130" s="322"/>
    </row>
    <row r="131" s="321" customFormat="1" spans="2:256">
      <c r="B131" s="180"/>
      <c r="C131" s="336"/>
      <c r="D131" s="181"/>
      <c r="IH131" s="322"/>
      <c r="II131" s="322"/>
      <c r="IJ131" s="322"/>
      <c r="IK131" s="322"/>
      <c r="IL131" s="322"/>
      <c r="IM131" s="322"/>
      <c r="IN131" s="322"/>
      <c r="IO131" s="322"/>
      <c r="IP131" s="322"/>
      <c r="IQ131" s="322"/>
      <c r="IR131" s="322"/>
      <c r="IS131" s="322"/>
      <c r="IT131" s="322"/>
      <c r="IU131" s="322"/>
      <c r="IV131" s="322"/>
    </row>
    <row r="132" s="321" customFormat="1" spans="2:256">
      <c r="B132" s="180"/>
      <c r="C132" s="336"/>
      <c r="D132" s="181"/>
      <c r="IH132" s="322"/>
      <c r="II132" s="322"/>
      <c r="IJ132" s="322"/>
      <c r="IK132" s="322"/>
      <c r="IL132" s="322"/>
      <c r="IM132" s="322"/>
      <c r="IN132" s="322"/>
      <c r="IO132" s="322"/>
      <c r="IP132" s="322"/>
      <c r="IQ132" s="322"/>
      <c r="IR132" s="322"/>
      <c r="IS132" s="322"/>
      <c r="IT132" s="322"/>
      <c r="IU132" s="322"/>
      <c r="IV132" s="322"/>
    </row>
    <row r="133" s="321" customFormat="1" spans="2:256">
      <c r="B133" s="180"/>
      <c r="C133" s="336"/>
      <c r="D133" s="181"/>
      <c r="IH133" s="322"/>
      <c r="II133" s="322"/>
      <c r="IJ133" s="322"/>
      <c r="IK133" s="322"/>
      <c r="IL133" s="322"/>
      <c r="IM133" s="322"/>
      <c r="IN133" s="322"/>
      <c r="IO133" s="322"/>
      <c r="IP133" s="322"/>
      <c r="IQ133" s="322"/>
      <c r="IR133" s="322"/>
      <c r="IS133" s="322"/>
      <c r="IT133" s="322"/>
      <c r="IU133" s="322"/>
      <c r="IV133" s="322"/>
    </row>
    <row r="134" s="321" customFormat="1" spans="2:256">
      <c r="B134" s="180"/>
      <c r="C134" s="336"/>
      <c r="D134" s="181"/>
      <c r="IH134" s="322"/>
      <c r="II134" s="322"/>
      <c r="IJ134" s="322"/>
      <c r="IK134" s="322"/>
      <c r="IL134" s="322"/>
      <c r="IM134" s="322"/>
      <c r="IN134" s="322"/>
      <c r="IO134" s="322"/>
      <c r="IP134" s="322"/>
      <c r="IQ134" s="322"/>
      <c r="IR134" s="322"/>
      <c r="IS134" s="322"/>
      <c r="IT134" s="322"/>
      <c r="IU134" s="322"/>
      <c r="IV134" s="322"/>
    </row>
    <row r="135" s="321" customFormat="1" spans="2:256">
      <c r="B135" s="180"/>
      <c r="C135" s="336"/>
      <c r="D135" s="181"/>
      <c r="IH135" s="322"/>
      <c r="II135" s="322"/>
      <c r="IJ135" s="322"/>
      <c r="IK135" s="322"/>
      <c r="IL135" s="322"/>
      <c r="IM135" s="322"/>
      <c r="IN135" s="322"/>
      <c r="IO135" s="322"/>
      <c r="IP135" s="322"/>
      <c r="IQ135" s="322"/>
      <c r="IR135" s="322"/>
      <c r="IS135" s="322"/>
      <c r="IT135" s="322"/>
      <c r="IU135" s="322"/>
      <c r="IV135" s="322"/>
    </row>
    <row r="136" s="321" customFormat="1" spans="2:256">
      <c r="B136" s="180"/>
      <c r="C136" s="336"/>
      <c r="D136" s="181"/>
      <c r="IH136" s="322"/>
      <c r="II136" s="322"/>
      <c r="IJ136" s="322"/>
      <c r="IK136" s="322"/>
      <c r="IL136" s="322"/>
      <c r="IM136" s="322"/>
      <c r="IN136" s="322"/>
      <c r="IO136" s="322"/>
      <c r="IP136" s="322"/>
      <c r="IQ136" s="322"/>
      <c r="IR136" s="322"/>
      <c r="IS136" s="322"/>
      <c r="IT136" s="322"/>
      <c r="IU136" s="322"/>
      <c r="IV136" s="322"/>
    </row>
    <row r="137" s="321" customFormat="1" spans="2:256">
      <c r="B137" s="180"/>
      <c r="C137" s="336"/>
      <c r="D137" s="181"/>
      <c r="IH137" s="322"/>
      <c r="II137" s="322"/>
      <c r="IJ137" s="322"/>
      <c r="IK137" s="322"/>
      <c r="IL137" s="322"/>
      <c r="IM137" s="322"/>
      <c r="IN137" s="322"/>
      <c r="IO137" s="322"/>
      <c r="IP137" s="322"/>
      <c r="IQ137" s="322"/>
      <c r="IR137" s="322"/>
      <c r="IS137" s="322"/>
      <c r="IT137" s="322"/>
      <c r="IU137" s="322"/>
      <c r="IV137" s="322"/>
    </row>
    <row r="138" s="321" customFormat="1" spans="2:256">
      <c r="B138" s="180"/>
      <c r="C138" s="336"/>
      <c r="D138" s="181"/>
      <c r="IH138" s="322"/>
      <c r="II138" s="322"/>
      <c r="IJ138" s="322"/>
      <c r="IK138" s="322"/>
      <c r="IL138" s="322"/>
      <c r="IM138" s="322"/>
      <c r="IN138" s="322"/>
      <c r="IO138" s="322"/>
      <c r="IP138" s="322"/>
      <c r="IQ138" s="322"/>
      <c r="IR138" s="322"/>
      <c r="IS138" s="322"/>
      <c r="IT138" s="322"/>
      <c r="IU138" s="322"/>
      <c r="IV138" s="322"/>
    </row>
    <row r="139" s="321" customFormat="1" spans="2:256">
      <c r="B139" s="180"/>
      <c r="C139" s="336"/>
      <c r="D139" s="181"/>
      <c r="IH139" s="322"/>
      <c r="II139" s="322"/>
      <c r="IJ139" s="322"/>
      <c r="IK139" s="322"/>
      <c r="IL139" s="322"/>
      <c r="IM139" s="322"/>
      <c r="IN139" s="322"/>
      <c r="IO139" s="322"/>
      <c r="IP139" s="322"/>
      <c r="IQ139" s="322"/>
      <c r="IR139" s="322"/>
      <c r="IS139" s="322"/>
      <c r="IT139" s="322"/>
      <c r="IU139" s="322"/>
      <c r="IV139" s="322"/>
    </row>
    <row r="140" s="321" customFormat="1" spans="2:256">
      <c r="B140" s="180"/>
      <c r="C140" s="336"/>
      <c r="D140" s="181"/>
      <c r="IH140" s="322"/>
      <c r="II140" s="322"/>
      <c r="IJ140" s="322"/>
      <c r="IK140" s="322"/>
      <c r="IL140" s="322"/>
      <c r="IM140" s="322"/>
      <c r="IN140" s="322"/>
      <c r="IO140" s="322"/>
      <c r="IP140" s="322"/>
      <c r="IQ140" s="322"/>
      <c r="IR140" s="322"/>
      <c r="IS140" s="322"/>
      <c r="IT140" s="322"/>
      <c r="IU140" s="322"/>
      <c r="IV140" s="322"/>
    </row>
    <row r="141" s="321" customFormat="1" spans="2:256">
      <c r="B141" s="180"/>
      <c r="C141" s="336"/>
      <c r="D141" s="181"/>
      <c r="IH141" s="322"/>
      <c r="II141" s="322"/>
      <c r="IJ141" s="322"/>
      <c r="IK141" s="322"/>
      <c r="IL141" s="322"/>
      <c r="IM141" s="322"/>
      <c r="IN141" s="322"/>
      <c r="IO141" s="322"/>
      <c r="IP141" s="322"/>
      <c r="IQ141" s="322"/>
      <c r="IR141" s="322"/>
      <c r="IS141" s="322"/>
      <c r="IT141" s="322"/>
      <c r="IU141" s="322"/>
      <c r="IV141" s="322"/>
    </row>
    <row r="142" s="321" customFormat="1" spans="2:256">
      <c r="B142" s="180"/>
      <c r="C142" s="336"/>
      <c r="D142" s="181"/>
      <c r="IH142" s="322"/>
      <c r="II142" s="322"/>
      <c r="IJ142" s="322"/>
      <c r="IK142" s="322"/>
      <c r="IL142" s="322"/>
      <c r="IM142" s="322"/>
      <c r="IN142" s="322"/>
      <c r="IO142" s="322"/>
      <c r="IP142" s="322"/>
      <c r="IQ142" s="322"/>
      <c r="IR142" s="322"/>
      <c r="IS142" s="322"/>
      <c r="IT142" s="322"/>
      <c r="IU142" s="322"/>
      <c r="IV142" s="322"/>
    </row>
    <row r="143" s="321" customFormat="1" spans="2:256">
      <c r="B143" s="180"/>
      <c r="C143" s="336"/>
      <c r="D143" s="181"/>
      <c r="IH143" s="322"/>
      <c r="II143" s="322"/>
      <c r="IJ143" s="322"/>
      <c r="IK143" s="322"/>
      <c r="IL143" s="322"/>
      <c r="IM143" s="322"/>
      <c r="IN143" s="322"/>
      <c r="IO143" s="322"/>
      <c r="IP143" s="322"/>
      <c r="IQ143" s="322"/>
      <c r="IR143" s="322"/>
      <c r="IS143" s="322"/>
      <c r="IT143" s="322"/>
      <c r="IU143" s="322"/>
      <c r="IV143" s="322"/>
    </row>
    <row r="144" s="321" customFormat="1" spans="2:256">
      <c r="B144" s="180"/>
      <c r="C144" s="336"/>
      <c r="D144" s="181"/>
      <c r="IH144" s="322"/>
      <c r="II144" s="322"/>
      <c r="IJ144" s="322"/>
      <c r="IK144" s="322"/>
      <c r="IL144" s="322"/>
      <c r="IM144" s="322"/>
      <c r="IN144" s="322"/>
      <c r="IO144" s="322"/>
      <c r="IP144" s="322"/>
      <c r="IQ144" s="322"/>
      <c r="IR144" s="322"/>
      <c r="IS144" s="322"/>
      <c r="IT144" s="322"/>
      <c r="IU144" s="322"/>
      <c r="IV144" s="322"/>
    </row>
    <row r="145" s="321" customFormat="1" spans="2:256">
      <c r="B145" s="180"/>
      <c r="C145" s="336"/>
      <c r="D145" s="181"/>
      <c r="IH145" s="322"/>
      <c r="II145" s="322"/>
      <c r="IJ145" s="322"/>
      <c r="IK145" s="322"/>
      <c r="IL145" s="322"/>
      <c r="IM145" s="322"/>
      <c r="IN145" s="322"/>
      <c r="IO145" s="322"/>
      <c r="IP145" s="322"/>
      <c r="IQ145" s="322"/>
      <c r="IR145" s="322"/>
      <c r="IS145" s="322"/>
      <c r="IT145" s="322"/>
      <c r="IU145" s="322"/>
      <c r="IV145" s="322"/>
    </row>
    <row r="146" s="321" customFormat="1" spans="2:256">
      <c r="B146" s="180"/>
      <c r="C146" s="336"/>
      <c r="D146" s="181"/>
      <c r="IH146" s="322"/>
      <c r="II146" s="322"/>
      <c r="IJ146" s="322"/>
      <c r="IK146" s="322"/>
      <c r="IL146" s="322"/>
      <c r="IM146" s="322"/>
      <c r="IN146" s="322"/>
      <c r="IO146" s="322"/>
      <c r="IP146" s="322"/>
      <c r="IQ146" s="322"/>
      <c r="IR146" s="322"/>
      <c r="IS146" s="322"/>
      <c r="IT146" s="322"/>
      <c r="IU146" s="322"/>
      <c r="IV146" s="322"/>
    </row>
    <row r="147" s="321" customFormat="1" spans="2:256">
      <c r="B147" s="180"/>
      <c r="C147" s="336"/>
      <c r="D147" s="181"/>
      <c r="IH147" s="322"/>
      <c r="II147" s="322"/>
      <c r="IJ147" s="322"/>
      <c r="IK147" s="322"/>
      <c r="IL147" s="322"/>
      <c r="IM147" s="322"/>
      <c r="IN147" s="322"/>
      <c r="IO147" s="322"/>
      <c r="IP147" s="322"/>
      <c r="IQ147" s="322"/>
      <c r="IR147" s="322"/>
      <c r="IS147" s="322"/>
      <c r="IT147" s="322"/>
      <c r="IU147" s="322"/>
      <c r="IV147" s="322"/>
    </row>
    <row r="148" s="321" customFormat="1" spans="2:256">
      <c r="B148" s="180"/>
      <c r="C148" s="336"/>
      <c r="D148" s="181"/>
      <c r="IH148" s="322"/>
      <c r="II148" s="322"/>
      <c r="IJ148" s="322"/>
      <c r="IK148" s="322"/>
      <c r="IL148" s="322"/>
      <c r="IM148" s="322"/>
      <c r="IN148" s="322"/>
      <c r="IO148" s="322"/>
      <c r="IP148" s="322"/>
      <c r="IQ148" s="322"/>
      <c r="IR148" s="322"/>
      <c r="IS148" s="322"/>
      <c r="IT148" s="322"/>
      <c r="IU148" s="322"/>
      <c r="IV148" s="322"/>
    </row>
    <row r="149" s="321" customFormat="1" spans="2:256">
      <c r="B149" s="180"/>
      <c r="C149" s="336"/>
      <c r="D149" s="181"/>
      <c r="IH149" s="322"/>
      <c r="II149" s="322"/>
      <c r="IJ149" s="322"/>
      <c r="IK149" s="322"/>
      <c r="IL149" s="322"/>
      <c r="IM149" s="322"/>
      <c r="IN149" s="322"/>
      <c r="IO149" s="322"/>
      <c r="IP149" s="322"/>
      <c r="IQ149" s="322"/>
      <c r="IR149" s="322"/>
      <c r="IS149" s="322"/>
      <c r="IT149" s="322"/>
      <c r="IU149" s="322"/>
      <c r="IV149" s="322"/>
    </row>
    <row r="150" s="321" customFormat="1" spans="2:256">
      <c r="B150" s="180"/>
      <c r="C150" s="336"/>
      <c r="D150" s="181"/>
      <c r="IH150" s="322"/>
      <c r="II150" s="322"/>
      <c r="IJ150" s="322"/>
      <c r="IK150" s="322"/>
      <c r="IL150" s="322"/>
      <c r="IM150" s="322"/>
      <c r="IN150" s="322"/>
      <c r="IO150" s="322"/>
      <c r="IP150" s="322"/>
      <c r="IQ150" s="322"/>
      <c r="IR150" s="322"/>
      <c r="IS150" s="322"/>
      <c r="IT150" s="322"/>
      <c r="IU150" s="322"/>
      <c r="IV150" s="322"/>
    </row>
    <row r="151" s="321" customFormat="1" spans="2:256">
      <c r="B151" s="180"/>
      <c r="C151" s="336"/>
      <c r="D151" s="181"/>
      <c r="IH151" s="322"/>
      <c r="II151" s="322"/>
      <c r="IJ151" s="322"/>
      <c r="IK151" s="322"/>
      <c r="IL151" s="322"/>
      <c r="IM151" s="322"/>
      <c r="IN151" s="322"/>
      <c r="IO151" s="322"/>
      <c r="IP151" s="322"/>
      <c r="IQ151" s="322"/>
      <c r="IR151" s="322"/>
      <c r="IS151" s="322"/>
      <c r="IT151" s="322"/>
      <c r="IU151" s="322"/>
      <c r="IV151" s="322"/>
    </row>
    <row r="152" s="321" customFormat="1" spans="2:256">
      <c r="B152" s="180"/>
      <c r="C152" s="336"/>
      <c r="D152" s="181"/>
      <c r="IH152" s="322"/>
      <c r="II152" s="322"/>
      <c r="IJ152" s="322"/>
      <c r="IK152" s="322"/>
      <c r="IL152" s="322"/>
      <c r="IM152" s="322"/>
      <c r="IN152" s="322"/>
      <c r="IO152" s="322"/>
      <c r="IP152" s="322"/>
      <c r="IQ152" s="322"/>
      <c r="IR152" s="322"/>
      <c r="IS152" s="322"/>
      <c r="IT152" s="322"/>
      <c r="IU152" s="322"/>
      <c r="IV152" s="322"/>
    </row>
    <row r="153" s="321" customFormat="1" spans="2:256">
      <c r="B153" s="180"/>
      <c r="C153" s="336"/>
      <c r="D153" s="181"/>
      <c r="IH153" s="322"/>
      <c r="II153" s="322"/>
      <c r="IJ153" s="322"/>
      <c r="IK153" s="322"/>
      <c r="IL153" s="322"/>
      <c r="IM153" s="322"/>
      <c r="IN153" s="322"/>
      <c r="IO153" s="322"/>
      <c r="IP153" s="322"/>
      <c r="IQ153" s="322"/>
      <c r="IR153" s="322"/>
      <c r="IS153" s="322"/>
      <c r="IT153" s="322"/>
      <c r="IU153" s="322"/>
      <c r="IV153" s="322"/>
    </row>
    <row r="154" s="321" customFormat="1" spans="2:256">
      <c r="B154" s="180"/>
      <c r="C154" s="336"/>
      <c r="D154" s="181"/>
      <c r="IH154" s="322"/>
      <c r="II154" s="322"/>
      <c r="IJ154" s="322"/>
      <c r="IK154" s="322"/>
      <c r="IL154" s="322"/>
      <c r="IM154" s="322"/>
      <c r="IN154" s="322"/>
      <c r="IO154" s="322"/>
      <c r="IP154" s="322"/>
      <c r="IQ154" s="322"/>
      <c r="IR154" s="322"/>
      <c r="IS154" s="322"/>
      <c r="IT154" s="322"/>
      <c r="IU154" s="322"/>
      <c r="IV154" s="322"/>
    </row>
    <row r="155" s="321" customFormat="1" spans="2:256">
      <c r="B155" s="180"/>
      <c r="C155" s="336"/>
      <c r="D155" s="181"/>
      <c r="IH155" s="322"/>
      <c r="II155" s="322"/>
      <c r="IJ155" s="322"/>
      <c r="IK155" s="322"/>
      <c r="IL155" s="322"/>
      <c r="IM155" s="322"/>
      <c r="IN155" s="322"/>
      <c r="IO155" s="322"/>
      <c r="IP155" s="322"/>
      <c r="IQ155" s="322"/>
      <c r="IR155" s="322"/>
      <c r="IS155" s="322"/>
      <c r="IT155" s="322"/>
      <c r="IU155" s="322"/>
      <c r="IV155" s="322"/>
    </row>
    <row r="156" s="321" customFormat="1" spans="2:256">
      <c r="B156" s="180"/>
      <c r="C156" s="336"/>
      <c r="D156" s="181"/>
      <c r="IH156" s="322"/>
      <c r="II156" s="322"/>
      <c r="IJ156" s="322"/>
      <c r="IK156" s="322"/>
      <c r="IL156" s="322"/>
      <c r="IM156" s="322"/>
      <c r="IN156" s="322"/>
      <c r="IO156" s="322"/>
      <c r="IP156" s="322"/>
      <c r="IQ156" s="322"/>
      <c r="IR156" s="322"/>
      <c r="IS156" s="322"/>
      <c r="IT156" s="322"/>
      <c r="IU156" s="322"/>
      <c r="IV156" s="322"/>
    </row>
    <row r="157" s="321" customFormat="1" spans="2:256">
      <c r="B157" s="180"/>
      <c r="C157" s="336"/>
      <c r="D157" s="181"/>
      <c r="IH157" s="322"/>
      <c r="II157" s="322"/>
      <c r="IJ157" s="322"/>
      <c r="IK157" s="322"/>
      <c r="IL157" s="322"/>
      <c r="IM157" s="322"/>
      <c r="IN157" s="322"/>
      <c r="IO157" s="322"/>
      <c r="IP157" s="322"/>
      <c r="IQ157" s="322"/>
      <c r="IR157" s="322"/>
      <c r="IS157" s="322"/>
      <c r="IT157" s="322"/>
      <c r="IU157" s="322"/>
      <c r="IV157" s="322"/>
    </row>
    <row r="158" s="321" customFormat="1" spans="2:256">
      <c r="B158" s="180"/>
      <c r="C158" s="336"/>
      <c r="D158" s="181"/>
      <c r="IH158" s="322"/>
      <c r="II158" s="322"/>
      <c r="IJ158" s="322"/>
      <c r="IK158" s="322"/>
      <c r="IL158" s="322"/>
      <c r="IM158" s="322"/>
      <c r="IN158" s="322"/>
      <c r="IO158" s="322"/>
      <c r="IP158" s="322"/>
      <c r="IQ158" s="322"/>
      <c r="IR158" s="322"/>
      <c r="IS158" s="322"/>
      <c r="IT158" s="322"/>
      <c r="IU158" s="322"/>
      <c r="IV158" s="322"/>
    </row>
    <row r="159" s="321" customFormat="1" spans="2:256">
      <c r="B159" s="180"/>
      <c r="C159" s="336"/>
      <c r="D159" s="181"/>
      <c r="IH159" s="322"/>
      <c r="II159" s="322"/>
      <c r="IJ159" s="322"/>
      <c r="IK159" s="322"/>
      <c r="IL159" s="322"/>
      <c r="IM159" s="322"/>
      <c r="IN159" s="322"/>
      <c r="IO159" s="322"/>
      <c r="IP159" s="322"/>
      <c r="IQ159" s="322"/>
      <c r="IR159" s="322"/>
      <c r="IS159" s="322"/>
      <c r="IT159" s="322"/>
      <c r="IU159" s="322"/>
      <c r="IV159" s="322"/>
    </row>
    <row r="160" s="321" customFormat="1" spans="2:256">
      <c r="B160" s="180"/>
      <c r="C160" s="336"/>
      <c r="D160" s="181"/>
      <c r="IH160" s="322"/>
      <c r="II160" s="322"/>
      <c r="IJ160" s="322"/>
      <c r="IK160" s="322"/>
      <c r="IL160" s="322"/>
      <c r="IM160" s="322"/>
      <c r="IN160" s="322"/>
      <c r="IO160" s="322"/>
      <c r="IP160" s="322"/>
      <c r="IQ160" s="322"/>
      <c r="IR160" s="322"/>
      <c r="IS160" s="322"/>
      <c r="IT160" s="322"/>
      <c r="IU160" s="322"/>
      <c r="IV160" s="322"/>
    </row>
    <row r="161" s="321" customFormat="1" spans="2:256">
      <c r="B161" s="180"/>
      <c r="C161" s="336"/>
      <c r="D161" s="181"/>
      <c r="IH161" s="322"/>
      <c r="II161" s="322"/>
      <c r="IJ161" s="322"/>
      <c r="IK161" s="322"/>
      <c r="IL161" s="322"/>
      <c r="IM161" s="322"/>
      <c r="IN161" s="322"/>
      <c r="IO161" s="322"/>
      <c r="IP161" s="322"/>
      <c r="IQ161" s="322"/>
      <c r="IR161" s="322"/>
      <c r="IS161" s="322"/>
      <c r="IT161" s="322"/>
      <c r="IU161" s="322"/>
      <c r="IV161" s="322"/>
    </row>
    <row r="162" s="321" customFormat="1" spans="2:256">
      <c r="B162" s="180"/>
      <c r="C162" s="336"/>
      <c r="D162" s="181"/>
      <c r="IH162" s="322"/>
      <c r="II162" s="322"/>
      <c r="IJ162" s="322"/>
      <c r="IK162" s="322"/>
      <c r="IL162" s="322"/>
      <c r="IM162" s="322"/>
      <c r="IN162" s="322"/>
      <c r="IO162" s="322"/>
      <c r="IP162" s="322"/>
      <c r="IQ162" s="322"/>
      <c r="IR162" s="322"/>
      <c r="IS162" s="322"/>
      <c r="IT162" s="322"/>
      <c r="IU162" s="322"/>
      <c r="IV162" s="322"/>
    </row>
    <row r="163" s="321" customFormat="1" spans="2:256">
      <c r="B163" s="180"/>
      <c r="C163" s="336"/>
      <c r="D163" s="181"/>
      <c r="IH163" s="322"/>
      <c r="II163" s="322"/>
      <c r="IJ163" s="322"/>
      <c r="IK163" s="322"/>
      <c r="IL163" s="322"/>
      <c r="IM163" s="322"/>
      <c r="IN163" s="322"/>
      <c r="IO163" s="322"/>
      <c r="IP163" s="322"/>
      <c r="IQ163" s="322"/>
      <c r="IR163" s="322"/>
      <c r="IS163" s="322"/>
      <c r="IT163" s="322"/>
      <c r="IU163" s="322"/>
      <c r="IV163" s="322"/>
    </row>
    <row r="164" s="321" customFormat="1" spans="2:256">
      <c r="B164" s="180"/>
      <c r="C164" s="336"/>
      <c r="D164" s="181"/>
      <c r="IH164" s="322"/>
      <c r="II164" s="322"/>
      <c r="IJ164" s="322"/>
      <c r="IK164" s="322"/>
      <c r="IL164" s="322"/>
      <c r="IM164" s="322"/>
      <c r="IN164" s="322"/>
      <c r="IO164" s="322"/>
      <c r="IP164" s="322"/>
      <c r="IQ164" s="322"/>
      <c r="IR164" s="322"/>
      <c r="IS164" s="322"/>
      <c r="IT164" s="322"/>
      <c r="IU164" s="322"/>
      <c r="IV164" s="322"/>
    </row>
    <row r="165" s="321" customFormat="1" spans="2:256">
      <c r="B165" s="180"/>
      <c r="C165" s="336"/>
      <c r="D165" s="181"/>
      <c r="IH165" s="322"/>
      <c r="II165" s="322"/>
      <c r="IJ165" s="322"/>
      <c r="IK165" s="322"/>
      <c r="IL165" s="322"/>
      <c r="IM165" s="322"/>
      <c r="IN165" s="322"/>
      <c r="IO165" s="322"/>
      <c r="IP165" s="322"/>
      <c r="IQ165" s="322"/>
      <c r="IR165" s="322"/>
      <c r="IS165" s="322"/>
      <c r="IT165" s="322"/>
      <c r="IU165" s="322"/>
      <c r="IV165" s="322"/>
    </row>
    <row r="166" s="321" customFormat="1" spans="2:256">
      <c r="B166" s="180"/>
      <c r="C166" s="336"/>
      <c r="D166" s="181"/>
      <c r="IH166" s="322"/>
      <c r="II166" s="322"/>
      <c r="IJ166" s="322"/>
      <c r="IK166" s="322"/>
      <c r="IL166" s="322"/>
      <c r="IM166" s="322"/>
      <c r="IN166" s="322"/>
      <c r="IO166" s="322"/>
      <c r="IP166" s="322"/>
      <c r="IQ166" s="322"/>
      <c r="IR166" s="322"/>
      <c r="IS166" s="322"/>
      <c r="IT166" s="322"/>
      <c r="IU166" s="322"/>
      <c r="IV166" s="322"/>
    </row>
    <row r="167" s="321" customFormat="1" spans="2:256">
      <c r="B167" s="180"/>
      <c r="C167" s="336"/>
      <c r="D167" s="181"/>
      <c r="IH167" s="322"/>
      <c r="II167" s="322"/>
      <c r="IJ167" s="322"/>
      <c r="IK167" s="322"/>
      <c r="IL167" s="322"/>
      <c r="IM167" s="322"/>
      <c r="IN167" s="322"/>
      <c r="IO167" s="322"/>
      <c r="IP167" s="322"/>
      <c r="IQ167" s="322"/>
      <c r="IR167" s="322"/>
      <c r="IS167" s="322"/>
      <c r="IT167" s="322"/>
      <c r="IU167" s="322"/>
      <c r="IV167" s="322"/>
    </row>
    <row r="168" s="321" customFormat="1" spans="2:256">
      <c r="B168" s="180"/>
      <c r="C168" s="336"/>
      <c r="D168" s="181"/>
      <c r="IH168" s="322"/>
      <c r="II168" s="322"/>
      <c r="IJ168" s="322"/>
      <c r="IK168" s="322"/>
      <c r="IL168" s="322"/>
      <c r="IM168" s="322"/>
      <c r="IN168" s="322"/>
      <c r="IO168" s="322"/>
      <c r="IP168" s="322"/>
      <c r="IQ168" s="322"/>
      <c r="IR168" s="322"/>
      <c r="IS168" s="322"/>
      <c r="IT168" s="322"/>
      <c r="IU168" s="322"/>
      <c r="IV168" s="322"/>
    </row>
    <row r="169" s="321" customFormat="1" spans="2:256">
      <c r="B169" s="180"/>
      <c r="C169" s="336"/>
      <c r="D169" s="181"/>
      <c r="IH169" s="322"/>
      <c r="II169" s="322"/>
      <c r="IJ169" s="322"/>
      <c r="IK169" s="322"/>
      <c r="IL169" s="322"/>
      <c r="IM169" s="322"/>
      <c r="IN169" s="322"/>
      <c r="IO169" s="322"/>
      <c r="IP169" s="322"/>
      <c r="IQ169" s="322"/>
      <c r="IR169" s="322"/>
      <c r="IS169" s="322"/>
      <c r="IT169" s="322"/>
      <c r="IU169" s="322"/>
      <c r="IV169" s="322"/>
    </row>
    <row r="170" s="321" customFormat="1" spans="2:256">
      <c r="B170" s="180"/>
      <c r="C170" s="336"/>
      <c r="D170" s="181"/>
      <c r="IH170" s="322"/>
      <c r="II170" s="322"/>
      <c r="IJ170" s="322"/>
      <c r="IK170" s="322"/>
      <c r="IL170" s="322"/>
      <c r="IM170" s="322"/>
      <c r="IN170" s="322"/>
      <c r="IO170" s="322"/>
      <c r="IP170" s="322"/>
      <c r="IQ170" s="322"/>
      <c r="IR170" s="322"/>
      <c r="IS170" s="322"/>
      <c r="IT170" s="322"/>
      <c r="IU170" s="322"/>
      <c r="IV170" s="322"/>
    </row>
    <row r="171" s="321" customFormat="1" spans="2:256">
      <c r="B171" s="180"/>
      <c r="C171" s="336"/>
      <c r="D171" s="181"/>
      <c r="IH171" s="322"/>
      <c r="II171" s="322"/>
      <c r="IJ171" s="322"/>
      <c r="IK171" s="322"/>
      <c r="IL171" s="322"/>
      <c r="IM171" s="322"/>
      <c r="IN171" s="322"/>
      <c r="IO171" s="322"/>
      <c r="IP171" s="322"/>
      <c r="IQ171" s="322"/>
      <c r="IR171" s="322"/>
      <c r="IS171" s="322"/>
      <c r="IT171" s="322"/>
      <c r="IU171" s="322"/>
      <c r="IV171" s="322"/>
    </row>
    <row r="172" s="321" customFormat="1" spans="2:256">
      <c r="B172" s="180"/>
      <c r="C172" s="336"/>
      <c r="D172" s="181"/>
      <c r="IH172" s="322"/>
      <c r="II172" s="322"/>
      <c r="IJ172" s="322"/>
      <c r="IK172" s="322"/>
      <c r="IL172" s="322"/>
      <c r="IM172" s="322"/>
      <c r="IN172" s="322"/>
      <c r="IO172" s="322"/>
      <c r="IP172" s="322"/>
      <c r="IQ172" s="322"/>
      <c r="IR172" s="322"/>
      <c r="IS172" s="322"/>
      <c r="IT172" s="322"/>
      <c r="IU172" s="322"/>
      <c r="IV172" s="322"/>
    </row>
    <row r="173" s="321" customFormat="1" spans="2:256">
      <c r="B173" s="180"/>
      <c r="C173" s="336"/>
      <c r="D173" s="181"/>
      <c r="IH173" s="322"/>
      <c r="II173" s="322"/>
      <c r="IJ173" s="322"/>
      <c r="IK173" s="322"/>
      <c r="IL173" s="322"/>
      <c r="IM173" s="322"/>
      <c r="IN173" s="322"/>
      <c r="IO173" s="322"/>
      <c r="IP173" s="322"/>
      <c r="IQ173" s="322"/>
      <c r="IR173" s="322"/>
      <c r="IS173" s="322"/>
      <c r="IT173" s="322"/>
      <c r="IU173" s="322"/>
      <c r="IV173" s="322"/>
    </row>
    <row r="174" s="321" customFormat="1" spans="2:256">
      <c r="B174" s="180"/>
      <c r="C174" s="336"/>
      <c r="D174" s="181"/>
      <c r="IH174" s="322"/>
      <c r="II174" s="322"/>
      <c r="IJ174" s="322"/>
      <c r="IK174" s="322"/>
      <c r="IL174" s="322"/>
      <c r="IM174" s="322"/>
      <c r="IN174" s="322"/>
      <c r="IO174" s="322"/>
      <c r="IP174" s="322"/>
      <c r="IQ174" s="322"/>
      <c r="IR174" s="322"/>
      <c r="IS174" s="322"/>
      <c r="IT174" s="322"/>
      <c r="IU174" s="322"/>
      <c r="IV174" s="322"/>
    </row>
    <row r="175" s="321" customFormat="1" spans="2:256">
      <c r="B175" s="180"/>
      <c r="C175" s="336"/>
      <c r="D175" s="181"/>
      <c r="IH175" s="322"/>
      <c r="II175" s="322"/>
      <c r="IJ175" s="322"/>
      <c r="IK175" s="322"/>
      <c r="IL175" s="322"/>
      <c r="IM175" s="322"/>
      <c r="IN175" s="322"/>
      <c r="IO175" s="322"/>
      <c r="IP175" s="322"/>
      <c r="IQ175" s="322"/>
      <c r="IR175" s="322"/>
      <c r="IS175" s="322"/>
      <c r="IT175" s="322"/>
      <c r="IU175" s="322"/>
      <c r="IV175" s="322"/>
    </row>
    <row r="176" s="321" customFormat="1" spans="2:256">
      <c r="B176" s="180"/>
      <c r="C176" s="336"/>
      <c r="D176" s="181"/>
      <c r="IH176" s="322"/>
      <c r="II176" s="322"/>
      <c r="IJ176" s="322"/>
      <c r="IK176" s="322"/>
      <c r="IL176" s="322"/>
      <c r="IM176" s="322"/>
      <c r="IN176" s="322"/>
      <c r="IO176" s="322"/>
      <c r="IP176" s="322"/>
      <c r="IQ176" s="322"/>
      <c r="IR176" s="322"/>
      <c r="IS176" s="322"/>
      <c r="IT176" s="322"/>
      <c r="IU176" s="322"/>
      <c r="IV176" s="322"/>
    </row>
    <row r="177" s="321" customFormat="1" spans="2:256">
      <c r="B177" s="180"/>
      <c r="C177" s="336"/>
      <c r="D177" s="181"/>
      <c r="IH177" s="322"/>
      <c r="II177" s="322"/>
      <c r="IJ177" s="322"/>
      <c r="IK177" s="322"/>
      <c r="IL177" s="322"/>
      <c r="IM177" s="322"/>
      <c r="IN177" s="322"/>
      <c r="IO177" s="322"/>
      <c r="IP177" s="322"/>
      <c r="IQ177" s="322"/>
      <c r="IR177" s="322"/>
      <c r="IS177" s="322"/>
      <c r="IT177" s="322"/>
      <c r="IU177" s="322"/>
      <c r="IV177" s="322"/>
    </row>
  </sheetData>
  <mergeCells count="1">
    <mergeCell ref="A2:D2"/>
  </mergeCells>
  <printOptions horizontalCentered="1"/>
  <pageMargins left="0.588888888888889" right="0.588888888888889" top="0.788888888888889" bottom="0.788888888888889" header="0.309027777777778" footer="0.309027777777778"/>
  <pageSetup paperSize="9" scale="95" fitToHeight="0" orientation="portrait" useFirstPageNumber="1" errors="NA"/>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V174"/>
  <sheetViews>
    <sheetView showZeros="0" workbookViewId="0">
      <selection activeCell="A4" sqref="A4:D13"/>
    </sheetView>
  </sheetViews>
  <sheetFormatPr defaultColWidth="10" defaultRowHeight="14.25"/>
  <cols>
    <col min="1" max="1" width="57" style="321" customWidth="1"/>
    <col min="2" max="3" width="12" style="180" customWidth="1"/>
    <col min="4" max="4" width="12" style="181" customWidth="1"/>
    <col min="5" max="242" width="10" style="321"/>
    <col min="243" max="256" width="10" style="322"/>
  </cols>
  <sheetData>
    <row r="1" s="314" customFormat="1" ht="17.25" customHeight="1" spans="1:4">
      <c r="A1" s="323" t="s">
        <v>1567</v>
      </c>
      <c r="B1" s="324"/>
      <c r="C1" s="324"/>
      <c r="D1" s="325"/>
    </row>
    <row r="2" s="315" customFormat="1" ht="27.75" customHeight="1" spans="1:4">
      <c r="A2" s="326" t="s">
        <v>1568</v>
      </c>
      <c r="B2" s="326"/>
      <c r="C2" s="326"/>
      <c r="D2" s="326"/>
    </row>
    <row r="3" s="316" customFormat="1" ht="21.75" customHeight="1" spans="1:4">
      <c r="A3" s="327"/>
      <c r="B3" s="328"/>
      <c r="C3" s="328"/>
      <c r="D3" s="329" t="s">
        <v>310</v>
      </c>
    </row>
    <row r="4" s="317" customFormat="1" ht="41" customHeight="1" spans="1:256">
      <c r="A4" s="284" t="s">
        <v>311</v>
      </c>
      <c r="B4" s="285" t="s">
        <v>312</v>
      </c>
      <c r="C4" s="286" t="s">
        <v>313</v>
      </c>
      <c r="D4" s="287" t="s">
        <v>314</v>
      </c>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c r="CD4" s="318"/>
      <c r="CE4" s="318"/>
      <c r="CF4" s="318"/>
      <c r="CG4" s="318"/>
      <c r="CH4" s="318"/>
      <c r="CI4" s="318"/>
      <c r="CJ4" s="318"/>
      <c r="CK4" s="318"/>
      <c r="CL4" s="318"/>
      <c r="CM4" s="318"/>
      <c r="CN4" s="318"/>
      <c r="CO4" s="318"/>
      <c r="CP4" s="318"/>
      <c r="CQ4" s="318"/>
      <c r="CR4" s="318"/>
      <c r="CS4" s="318"/>
      <c r="CT4" s="318"/>
      <c r="CU4" s="318"/>
      <c r="CV4" s="318"/>
      <c r="CW4" s="318"/>
      <c r="CX4" s="318"/>
      <c r="CY4" s="318"/>
      <c r="CZ4" s="318"/>
      <c r="DA4" s="318"/>
      <c r="DB4" s="318"/>
      <c r="DC4" s="318"/>
      <c r="DD4" s="318"/>
      <c r="DE4" s="318"/>
      <c r="DF4" s="318"/>
      <c r="DG4" s="318"/>
      <c r="DH4" s="318"/>
      <c r="DI4" s="318"/>
      <c r="DJ4" s="318"/>
      <c r="DK4" s="318"/>
      <c r="DL4" s="318"/>
      <c r="DM4" s="318"/>
      <c r="DN4" s="318"/>
      <c r="DO4" s="318"/>
      <c r="DP4" s="318"/>
      <c r="DQ4" s="318"/>
      <c r="DR4" s="318"/>
      <c r="DS4" s="318"/>
      <c r="DT4" s="318"/>
      <c r="DU4" s="318"/>
      <c r="DV4" s="318"/>
      <c r="DW4" s="318"/>
      <c r="DX4" s="318"/>
      <c r="DY4" s="318"/>
      <c r="DZ4" s="318"/>
      <c r="EA4" s="318"/>
      <c r="EB4" s="318"/>
      <c r="EC4" s="318"/>
      <c r="ED4" s="318"/>
      <c r="EE4" s="318"/>
      <c r="EF4" s="318"/>
      <c r="EG4" s="318"/>
      <c r="EH4" s="318"/>
      <c r="EI4" s="318"/>
      <c r="EJ4" s="318"/>
      <c r="EK4" s="318"/>
      <c r="EL4" s="318"/>
      <c r="EM4" s="318"/>
      <c r="EN4" s="318"/>
      <c r="EO4" s="318"/>
      <c r="EP4" s="318"/>
      <c r="EQ4" s="318"/>
      <c r="ER4" s="318"/>
      <c r="ES4" s="318"/>
      <c r="ET4" s="318"/>
      <c r="EU4" s="318"/>
      <c r="EV4" s="318"/>
      <c r="EW4" s="318"/>
      <c r="EX4" s="318"/>
      <c r="EY4" s="318"/>
      <c r="EZ4" s="318"/>
      <c r="FA4" s="318"/>
      <c r="FB4" s="318"/>
      <c r="FC4" s="318"/>
      <c r="FD4" s="318"/>
      <c r="FE4" s="318"/>
      <c r="FF4" s="318"/>
      <c r="FG4" s="318"/>
      <c r="FH4" s="318"/>
      <c r="FI4" s="318"/>
      <c r="FJ4" s="318"/>
      <c r="FK4" s="318"/>
      <c r="FL4" s="318"/>
      <c r="FM4" s="318"/>
      <c r="FN4" s="318"/>
      <c r="FO4" s="318"/>
      <c r="FP4" s="318"/>
      <c r="FQ4" s="318"/>
      <c r="FR4" s="318"/>
      <c r="FS4" s="318"/>
      <c r="FT4" s="318"/>
      <c r="FU4" s="318"/>
      <c r="FV4" s="318"/>
      <c r="FW4" s="318"/>
      <c r="FX4" s="318"/>
      <c r="FY4" s="318"/>
      <c r="FZ4" s="318"/>
      <c r="GA4" s="318"/>
      <c r="GB4" s="318"/>
      <c r="GC4" s="318"/>
      <c r="GD4" s="318"/>
      <c r="GE4" s="318"/>
      <c r="GF4" s="318"/>
      <c r="GG4" s="318"/>
      <c r="GH4" s="318"/>
      <c r="GI4" s="318"/>
      <c r="GJ4" s="318"/>
      <c r="GK4" s="318"/>
      <c r="GL4" s="318"/>
      <c r="GM4" s="318"/>
      <c r="GN4" s="318"/>
      <c r="GO4" s="318"/>
      <c r="GP4" s="318"/>
      <c r="GQ4" s="318"/>
      <c r="GR4" s="318"/>
      <c r="GS4" s="318"/>
      <c r="GT4" s="318"/>
      <c r="GU4" s="318"/>
      <c r="GV4" s="318"/>
      <c r="GW4" s="318"/>
      <c r="GX4" s="318"/>
      <c r="GY4" s="318"/>
      <c r="GZ4" s="318"/>
      <c r="HA4" s="318"/>
      <c r="HB4" s="318"/>
      <c r="HC4" s="318"/>
      <c r="HD4" s="318"/>
      <c r="HE4" s="318"/>
      <c r="HF4" s="318"/>
      <c r="HG4" s="318"/>
      <c r="HH4" s="318"/>
      <c r="HI4" s="318"/>
      <c r="HJ4" s="318"/>
      <c r="HK4" s="318"/>
      <c r="HL4" s="318"/>
      <c r="HM4" s="318"/>
      <c r="HN4" s="318"/>
      <c r="HO4" s="318"/>
      <c r="HP4" s="318"/>
      <c r="HQ4" s="318"/>
      <c r="HR4" s="318"/>
      <c r="HS4" s="318"/>
      <c r="HT4" s="318"/>
      <c r="HU4" s="318"/>
      <c r="HV4" s="318"/>
      <c r="HW4" s="318"/>
      <c r="HX4" s="318"/>
      <c r="HY4" s="318"/>
      <c r="HZ4" s="318"/>
      <c r="IA4" s="318"/>
      <c r="IB4" s="318"/>
      <c r="IC4" s="318"/>
      <c r="ID4" s="318"/>
      <c r="IE4" s="318"/>
      <c r="IF4" s="318"/>
      <c r="IG4" s="318"/>
      <c r="IH4" s="318"/>
      <c r="II4" s="319"/>
      <c r="IJ4" s="319"/>
      <c r="IK4" s="319"/>
      <c r="IL4" s="319"/>
      <c r="IM4" s="319"/>
      <c r="IN4" s="319"/>
      <c r="IO4" s="319"/>
      <c r="IP4" s="319"/>
      <c r="IQ4" s="319"/>
      <c r="IR4" s="319"/>
      <c r="IS4" s="319"/>
      <c r="IT4" s="319"/>
      <c r="IU4" s="319"/>
      <c r="IV4" s="319"/>
    </row>
    <row r="5" s="318" customFormat="1" ht="27.9" customHeight="1" spans="1:256">
      <c r="A5" s="288" t="s">
        <v>1569</v>
      </c>
      <c r="B5" s="289">
        <v>54</v>
      </c>
      <c r="C5" s="289">
        <v>330</v>
      </c>
      <c r="D5" s="290">
        <f>(C5/B5-1)*100</f>
        <v>511.111111111111</v>
      </c>
      <c r="II5" s="319"/>
      <c r="IJ5" s="319"/>
      <c r="IK5" s="319"/>
      <c r="IL5" s="319"/>
      <c r="IM5" s="319"/>
      <c r="IN5" s="319"/>
      <c r="IO5" s="319"/>
      <c r="IP5" s="319"/>
      <c r="IQ5" s="319"/>
      <c r="IR5" s="319"/>
      <c r="IS5" s="319"/>
      <c r="IT5" s="319"/>
      <c r="IU5" s="319"/>
      <c r="IV5" s="319"/>
    </row>
    <row r="6" s="318" customFormat="1" ht="27.9" customHeight="1" spans="1:256">
      <c r="A6" s="288" t="s">
        <v>1570</v>
      </c>
      <c r="B6" s="289">
        <v>54</v>
      </c>
      <c r="C6" s="289">
        <v>300</v>
      </c>
      <c r="D6" s="290">
        <f>(C6/B6-1)*100</f>
        <v>455.555555555556</v>
      </c>
      <c r="II6" s="319"/>
      <c r="IJ6" s="319"/>
      <c r="IK6" s="319"/>
      <c r="IL6" s="319"/>
      <c r="IM6" s="319"/>
      <c r="IN6" s="319"/>
      <c r="IO6" s="319"/>
      <c r="IP6" s="319"/>
      <c r="IQ6" s="319"/>
      <c r="IR6" s="319"/>
      <c r="IS6" s="319"/>
      <c r="IT6" s="319"/>
      <c r="IU6" s="319"/>
      <c r="IV6" s="319"/>
    </row>
    <row r="7" s="318" customFormat="1" ht="27.9" customHeight="1" spans="1:256">
      <c r="A7" s="288" t="s">
        <v>1571</v>
      </c>
      <c r="B7" s="291">
        <v>54</v>
      </c>
      <c r="C7" s="291">
        <v>300</v>
      </c>
      <c r="D7" s="290"/>
      <c r="II7" s="319"/>
      <c r="IJ7" s="319"/>
      <c r="IK7" s="319"/>
      <c r="IL7" s="319"/>
      <c r="IM7" s="319"/>
      <c r="IN7" s="319"/>
      <c r="IO7" s="319"/>
      <c r="IP7" s="319"/>
      <c r="IQ7" s="319"/>
      <c r="IR7" s="319"/>
      <c r="IS7" s="319"/>
      <c r="IT7" s="319"/>
      <c r="IU7" s="319"/>
      <c r="IV7" s="319"/>
    </row>
    <row r="8" s="318" customFormat="1" ht="27.9" customHeight="1" spans="1:256">
      <c r="A8" s="288" t="s">
        <v>1572</v>
      </c>
      <c r="B8" s="291"/>
      <c r="C8" s="289">
        <v>30</v>
      </c>
      <c r="D8" s="290"/>
      <c r="II8" s="319"/>
      <c r="IJ8" s="319"/>
      <c r="IK8" s="319"/>
      <c r="IL8" s="319"/>
      <c r="IM8" s="319"/>
      <c r="IN8" s="319"/>
      <c r="IO8" s="319"/>
      <c r="IP8" s="319"/>
      <c r="IQ8" s="319"/>
      <c r="IR8" s="319"/>
      <c r="IS8" s="319"/>
      <c r="IT8" s="319"/>
      <c r="IU8" s="319"/>
      <c r="IV8" s="319"/>
    </row>
    <row r="9" s="319" customFormat="1" ht="27.9" customHeight="1" spans="1:242">
      <c r="A9" s="292" t="s">
        <v>1573</v>
      </c>
      <c r="B9" s="293">
        <f>B5</f>
        <v>54</v>
      </c>
      <c r="C9" s="293">
        <f>C5</f>
        <v>330</v>
      </c>
      <c r="D9" s="294">
        <f t="shared" ref="D8:D13" si="0">(C9/B9-1)*100</f>
        <v>511.111111111111</v>
      </c>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c r="HZ9" s="318"/>
      <c r="IA9" s="318"/>
      <c r="IB9" s="318"/>
      <c r="IC9" s="318"/>
      <c r="ID9" s="318"/>
      <c r="IE9" s="318"/>
      <c r="IF9" s="318"/>
      <c r="IG9" s="318"/>
      <c r="IH9" s="318"/>
    </row>
    <row r="10" s="317" customFormat="1" ht="27.9" customHeight="1" spans="1:256">
      <c r="A10" s="295" t="s">
        <v>375</v>
      </c>
      <c r="B10" s="296">
        <f>SUM(B11:B12)</f>
        <v>5048</v>
      </c>
      <c r="C10" s="296">
        <f>SUM(C11:C12)</f>
        <v>6141</v>
      </c>
      <c r="D10" s="294">
        <f t="shared" si="0"/>
        <v>21.6521394611727</v>
      </c>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8"/>
      <c r="FA10" s="318"/>
      <c r="FB10" s="318"/>
      <c r="FC10" s="318"/>
      <c r="FD10" s="318"/>
      <c r="FE10" s="318"/>
      <c r="FF10" s="318"/>
      <c r="FG10" s="318"/>
      <c r="FH10" s="318"/>
      <c r="FI10" s="318"/>
      <c r="FJ10" s="318"/>
      <c r="FK10" s="318"/>
      <c r="FL10" s="318"/>
      <c r="FM10" s="318"/>
      <c r="FN10" s="318"/>
      <c r="FO10" s="318"/>
      <c r="FP10" s="318"/>
      <c r="FQ10" s="318"/>
      <c r="FR10" s="318"/>
      <c r="FS10" s="318"/>
      <c r="FT10" s="318"/>
      <c r="FU10" s="318"/>
      <c r="FV10" s="318"/>
      <c r="FW10" s="318"/>
      <c r="FX10" s="318"/>
      <c r="FY10" s="318"/>
      <c r="FZ10" s="318"/>
      <c r="GA10" s="318"/>
      <c r="GB10" s="318"/>
      <c r="GC10" s="318"/>
      <c r="GD10" s="318"/>
      <c r="GE10" s="318"/>
      <c r="GF10" s="318"/>
      <c r="GG10" s="318"/>
      <c r="GH10" s="318"/>
      <c r="GI10" s="318"/>
      <c r="GJ10" s="318"/>
      <c r="GK10" s="318"/>
      <c r="GL10" s="318"/>
      <c r="GM10" s="318"/>
      <c r="GN10" s="318"/>
      <c r="GO10" s="318"/>
      <c r="GP10" s="318"/>
      <c r="GQ10" s="318"/>
      <c r="GR10" s="318"/>
      <c r="GS10" s="318"/>
      <c r="GT10" s="318"/>
      <c r="GU10" s="318"/>
      <c r="GV10" s="318"/>
      <c r="GW10" s="318"/>
      <c r="GX10" s="318"/>
      <c r="GY10" s="318"/>
      <c r="GZ10" s="318"/>
      <c r="HA10" s="318"/>
      <c r="HB10" s="318"/>
      <c r="HC10" s="318"/>
      <c r="HD10" s="318"/>
      <c r="HE10" s="318"/>
      <c r="HF10" s="318"/>
      <c r="HG10" s="318"/>
      <c r="HH10" s="318"/>
      <c r="HI10" s="318"/>
      <c r="HJ10" s="318"/>
      <c r="HK10" s="318"/>
      <c r="HL10" s="318"/>
      <c r="HM10" s="318"/>
      <c r="HN10" s="318"/>
      <c r="HO10" s="318"/>
      <c r="HP10" s="318"/>
      <c r="HQ10" s="318"/>
      <c r="HR10" s="318"/>
      <c r="HS10" s="318"/>
      <c r="HT10" s="318"/>
      <c r="HU10" s="318"/>
      <c r="HV10" s="318"/>
      <c r="HW10" s="318"/>
      <c r="HX10" s="318"/>
      <c r="HY10" s="318"/>
      <c r="HZ10" s="318"/>
      <c r="IA10" s="318"/>
      <c r="IB10" s="318"/>
      <c r="IC10" s="318"/>
      <c r="ID10" s="318"/>
      <c r="IE10" s="318"/>
      <c r="IF10" s="318"/>
      <c r="IG10" s="318"/>
      <c r="IH10" s="318"/>
      <c r="II10" s="331"/>
      <c r="IJ10" s="331"/>
      <c r="IK10" s="331"/>
      <c r="IL10" s="331"/>
      <c r="IM10" s="331"/>
      <c r="IN10" s="331"/>
      <c r="IO10" s="331"/>
      <c r="IP10" s="331"/>
      <c r="IQ10" s="331"/>
      <c r="IR10" s="331"/>
      <c r="IS10" s="331"/>
      <c r="IT10" s="331"/>
      <c r="IU10" s="331"/>
      <c r="IV10" s="331"/>
    </row>
    <row r="11" s="318" customFormat="1" ht="27.9" customHeight="1" spans="1:256">
      <c r="A11" s="288" t="s">
        <v>1498</v>
      </c>
      <c r="B11" s="289">
        <v>4748</v>
      </c>
      <c r="C11" s="289">
        <v>6141</v>
      </c>
      <c r="D11" s="290">
        <f t="shared" si="0"/>
        <v>29.3386689132266</v>
      </c>
      <c r="II11" s="319"/>
      <c r="IJ11" s="319"/>
      <c r="IK11" s="319"/>
      <c r="IL11" s="319"/>
      <c r="IM11" s="319"/>
      <c r="IN11" s="319"/>
      <c r="IO11" s="319"/>
      <c r="IP11" s="319"/>
      <c r="IQ11" s="319"/>
      <c r="IR11" s="319"/>
      <c r="IS11" s="319"/>
      <c r="IT11" s="319"/>
      <c r="IU11" s="319"/>
      <c r="IV11" s="319"/>
    </row>
    <row r="12" s="320" customFormat="1" ht="27.9" customHeight="1" spans="1:256">
      <c r="A12" s="288" t="s">
        <v>1574</v>
      </c>
      <c r="B12" s="289">
        <v>300</v>
      </c>
      <c r="C12" s="289"/>
      <c r="D12" s="29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c r="BR12" s="330"/>
      <c r="BS12" s="330"/>
      <c r="BT12" s="330"/>
      <c r="BU12" s="330"/>
      <c r="BV12" s="330"/>
      <c r="BW12" s="330"/>
      <c r="BX12" s="330"/>
      <c r="BY12" s="330"/>
      <c r="BZ12" s="330"/>
      <c r="CA12" s="330"/>
      <c r="CB12" s="330"/>
      <c r="CC12" s="330"/>
      <c r="CD12" s="330"/>
      <c r="CE12" s="330"/>
      <c r="CF12" s="330"/>
      <c r="CG12" s="330"/>
      <c r="CH12" s="330"/>
      <c r="CI12" s="330"/>
      <c r="CJ12" s="330"/>
      <c r="CK12" s="330"/>
      <c r="CL12" s="330"/>
      <c r="CM12" s="330"/>
      <c r="CN12" s="330"/>
      <c r="CO12" s="330"/>
      <c r="CP12" s="330"/>
      <c r="CQ12" s="330"/>
      <c r="CR12" s="330"/>
      <c r="CS12" s="330"/>
      <c r="CT12" s="330"/>
      <c r="CU12" s="330"/>
      <c r="CV12" s="330"/>
      <c r="CW12" s="330"/>
      <c r="CX12" s="330"/>
      <c r="CY12" s="330"/>
      <c r="CZ12" s="330"/>
      <c r="DA12" s="330"/>
      <c r="DB12" s="330"/>
      <c r="DC12" s="330"/>
      <c r="DD12" s="330"/>
      <c r="DE12" s="330"/>
      <c r="DF12" s="330"/>
      <c r="DG12" s="330"/>
      <c r="DH12" s="330"/>
      <c r="DI12" s="330"/>
      <c r="DJ12" s="330"/>
      <c r="DK12" s="330"/>
      <c r="DL12" s="330"/>
      <c r="DM12" s="330"/>
      <c r="DN12" s="330"/>
      <c r="DO12" s="330"/>
      <c r="DP12" s="330"/>
      <c r="DQ12" s="330"/>
      <c r="DR12" s="330"/>
      <c r="DS12" s="330"/>
      <c r="DT12" s="330"/>
      <c r="DU12" s="330"/>
      <c r="DV12" s="330"/>
      <c r="DW12" s="330"/>
      <c r="DX12" s="330"/>
      <c r="DY12" s="330"/>
      <c r="DZ12" s="330"/>
      <c r="EA12" s="330"/>
      <c r="EB12" s="330"/>
      <c r="EC12" s="330"/>
      <c r="ED12" s="330"/>
      <c r="EE12" s="330"/>
      <c r="EF12" s="330"/>
      <c r="EG12" s="330"/>
      <c r="EH12" s="330"/>
      <c r="EI12" s="330"/>
      <c r="EJ12" s="330"/>
      <c r="EK12" s="330"/>
      <c r="EL12" s="330"/>
      <c r="EM12" s="330"/>
      <c r="EN12" s="330"/>
      <c r="EO12" s="330"/>
      <c r="EP12" s="330"/>
      <c r="EQ12" s="330"/>
      <c r="ER12" s="330"/>
      <c r="ES12" s="330"/>
      <c r="ET12" s="330"/>
      <c r="EU12" s="330"/>
      <c r="EV12" s="330"/>
      <c r="EW12" s="330"/>
      <c r="EX12" s="330"/>
      <c r="EY12" s="330"/>
      <c r="EZ12" s="330"/>
      <c r="FA12" s="330"/>
      <c r="FB12" s="330"/>
      <c r="FC12" s="330"/>
      <c r="FD12" s="330"/>
      <c r="FE12" s="330"/>
      <c r="FF12" s="330"/>
      <c r="FG12" s="330"/>
      <c r="FH12" s="330"/>
      <c r="FI12" s="330"/>
      <c r="FJ12" s="330"/>
      <c r="FK12" s="330"/>
      <c r="FL12" s="330"/>
      <c r="FM12" s="330"/>
      <c r="FN12" s="330"/>
      <c r="FO12" s="330"/>
      <c r="FP12" s="330"/>
      <c r="FQ12" s="330"/>
      <c r="FR12" s="330"/>
      <c r="FS12" s="330"/>
      <c r="FT12" s="330"/>
      <c r="FU12" s="330"/>
      <c r="FV12" s="330"/>
      <c r="FW12" s="330"/>
      <c r="FX12" s="330"/>
      <c r="FY12" s="330"/>
      <c r="FZ12" s="330"/>
      <c r="GA12" s="330"/>
      <c r="GB12" s="330"/>
      <c r="GC12" s="330"/>
      <c r="GD12" s="330"/>
      <c r="GE12" s="330"/>
      <c r="GF12" s="330"/>
      <c r="GG12" s="330"/>
      <c r="GH12" s="330"/>
      <c r="GI12" s="330"/>
      <c r="GJ12" s="330"/>
      <c r="GK12" s="330"/>
      <c r="GL12" s="330"/>
      <c r="GM12" s="330"/>
      <c r="GN12" s="330"/>
      <c r="GO12" s="330"/>
      <c r="GP12" s="330"/>
      <c r="GQ12" s="330"/>
      <c r="GR12" s="330"/>
      <c r="GS12" s="330"/>
      <c r="GT12" s="330"/>
      <c r="GU12" s="330"/>
      <c r="GV12" s="330"/>
      <c r="GW12" s="330"/>
      <c r="GX12" s="330"/>
      <c r="GY12" s="330"/>
      <c r="GZ12" s="330"/>
      <c r="HA12" s="330"/>
      <c r="HB12" s="330"/>
      <c r="HC12" s="330"/>
      <c r="HD12" s="330"/>
      <c r="HE12" s="330"/>
      <c r="HF12" s="330"/>
      <c r="HG12" s="330"/>
      <c r="HH12" s="330"/>
      <c r="HI12" s="330"/>
      <c r="HJ12" s="330"/>
      <c r="HK12" s="330"/>
      <c r="HL12" s="330"/>
      <c r="HM12" s="330"/>
      <c r="HN12" s="330"/>
      <c r="HO12" s="330"/>
      <c r="HP12" s="330"/>
      <c r="HQ12" s="330"/>
      <c r="HR12" s="330"/>
      <c r="HS12" s="330"/>
      <c r="HT12" s="330"/>
      <c r="HU12" s="330"/>
      <c r="HV12" s="330"/>
      <c r="HW12" s="330"/>
      <c r="HX12" s="330"/>
      <c r="HY12" s="330"/>
      <c r="HZ12" s="330"/>
      <c r="IA12" s="330"/>
      <c r="IB12" s="330"/>
      <c r="IC12" s="330"/>
      <c r="ID12" s="330"/>
      <c r="IE12" s="330"/>
      <c r="IF12" s="330"/>
      <c r="IG12" s="330"/>
      <c r="IH12" s="330"/>
      <c r="II12" s="319"/>
      <c r="IJ12" s="319"/>
      <c r="IK12" s="319"/>
      <c r="IL12" s="319"/>
      <c r="IM12" s="319"/>
      <c r="IN12" s="319"/>
      <c r="IO12" s="319"/>
      <c r="IP12" s="319"/>
      <c r="IQ12" s="319"/>
      <c r="IR12" s="319"/>
      <c r="IS12" s="319"/>
      <c r="IT12" s="319"/>
      <c r="IU12" s="319"/>
      <c r="IV12" s="319"/>
    </row>
    <row r="13" s="320" customFormat="1" ht="27.9" customHeight="1" spans="1:256">
      <c r="A13" s="297" t="s">
        <v>381</v>
      </c>
      <c r="B13" s="296">
        <f>B10+B9</f>
        <v>5102</v>
      </c>
      <c r="C13" s="296">
        <f>C10+C9</f>
        <v>6471</v>
      </c>
      <c r="D13" s="294">
        <f t="shared" si="0"/>
        <v>26.8326146609173</v>
      </c>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c r="BZ13" s="330"/>
      <c r="CA13" s="330"/>
      <c r="CB13" s="330"/>
      <c r="CC13" s="330"/>
      <c r="CD13" s="330"/>
      <c r="CE13" s="330"/>
      <c r="CF13" s="330"/>
      <c r="CG13" s="330"/>
      <c r="CH13" s="330"/>
      <c r="CI13" s="330"/>
      <c r="CJ13" s="330"/>
      <c r="CK13" s="330"/>
      <c r="CL13" s="330"/>
      <c r="CM13" s="330"/>
      <c r="CN13" s="330"/>
      <c r="CO13" s="330"/>
      <c r="CP13" s="330"/>
      <c r="CQ13" s="330"/>
      <c r="CR13" s="330"/>
      <c r="CS13" s="330"/>
      <c r="CT13" s="330"/>
      <c r="CU13" s="330"/>
      <c r="CV13" s="330"/>
      <c r="CW13" s="330"/>
      <c r="CX13" s="330"/>
      <c r="CY13" s="330"/>
      <c r="CZ13" s="330"/>
      <c r="DA13" s="330"/>
      <c r="DB13" s="330"/>
      <c r="DC13" s="330"/>
      <c r="DD13" s="330"/>
      <c r="DE13" s="330"/>
      <c r="DF13" s="330"/>
      <c r="DG13" s="330"/>
      <c r="DH13" s="330"/>
      <c r="DI13" s="330"/>
      <c r="DJ13" s="330"/>
      <c r="DK13" s="330"/>
      <c r="DL13" s="330"/>
      <c r="DM13" s="330"/>
      <c r="DN13" s="330"/>
      <c r="DO13" s="330"/>
      <c r="DP13" s="330"/>
      <c r="DQ13" s="330"/>
      <c r="DR13" s="330"/>
      <c r="DS13" s="330"/>
      <c r="DT13" s="330"/>
      <c r="DU13" s="330"/>
      <c r="DV13" s="330"/>
      <c r="DW13" s="330"/>
      <c r="DX13" s="330"/>
      <c r="DY13" s="330"/>
      <c r="DZ13" s="330"/>
      <c r="EA13" s="330"/>
      <c r="EB13" s="330"/>
      <c r="EC13" s="330"/>
      <c r="ED13" s="330"/>
      <c r="EE13" s="330"/>
      <c r="EF13" s="330"/>
      <c r="EG13" s="330"/>
      <c r="EH13" s="330"/>
      <c r="EI13" s="330"/>
      <c r="EJ13" s="330"/>
      <c r="EK13" s="330"/>
      <c r="EL13" s="330"/>
      <c r="EM13" s="330"/>
      <c r="EN13" s="330"/>
      <c r="EO13" s="330"/>
      <c r="EP13" s="330"/>
      <c r="EQ13" s="330"/>
      <c r="ER13" s="330"/>
      <c r="ES13" s="330"/>
      <c r="ET13" s="330"/>
      <c r="EU13" s="330"/>
      <c r="EV13" s="330"/>
      <c r="EW13" s="330"/>
      <c r="EX13" s="330"/>
      <c r="EY13" s="330"/>
      <c r="EZ13" s="330"/>
      <c r="FA13" s="330"/>
      <c r="FB13" s="330"/>
      <c r="FC13" s="330"/>
      <c r="FD13" s="330"/>
      <c r="FE13" s="330"/>
      <c r="FF13" s="330"/>
      <c r="FG13" s="330"/>
      <c r="FH13" s="330"/>
      <c r="FI13" s="330"/>
      <c r="FJ13" s="330"/>
      <c r="FK13" s="330"/>
      <c r="FL13" s="330"/>
      <c r="FM13" s="330"/>
      <c r="FN13" s="330"/>
      <c r="FO13" s="330"/>
      <c r="FP13" s="330"/>
      <c r="FQ13" s="330"/>
      <c r="FR13" s="330"/>
      <c r="FS13" s="330"/>
      <c r="FT13" s="330"/>
      <c r="FU13" s="330"/>
      <c r="FV13" s="330"/>
      <c r="FW13" s="330"/>
      <c r="FX13" s="330"/>
      <c r="FY13" s="330"/>
      <c r="FZ13" s="330"/>
      <c r="GA13" s="330"/>
      <c r="GB13" s="330"/>
      <c r="GC13" s="330"/>
      <c r="GD13" s="330"/>
      <c r="GE13" s="330"/>
      <c r="GF13" s="330"/>
      <c r="GG13" s="330"/>
      <c r="GH13" s="330"/>
      <c r="GI13" s="330"/>
      <c r="GJ13" s="330"/>
      <c r="GK13" s="330"/>
      <c r="GL13" s="330"/>
      <c r="GM13" s="330"/>
      <c r="GN13" s="330"/>
      <c r="GO13" s="330"/>
      <c r="GP13" s="330"/>
      <c r="GQ13" s="330"/>
      <c r="GR13" s="330"/>
      <c r="GS13" s="330"/>
      <c r="GT13" s="330"/>
      <c r="GU13" s="330"/>
      <c r="GV13" s="330"/>
      <c r="GW13" s="330"/>
      <c r="GX13" s="330"/>
      <c r="GY13" s="330"/>
      <c r="GZ13" s="330"/>
      <c r="HA13" s="330"/>
      <c r="HB13" s="330"/>
      <c r="HC13" s="330"/>
      <c r="HD13" s="330"/>
      <c r="HE13" s="330"/>
      <c r="HF13" s="330"/>
      <c r="HG13" s="330"/>
      <c r="HH13" s="330"/>
      <c r="HI13" s="330"/>
      <c r="HJ13" s="330"/>
      <c r="HK13" s="330"/>
      <c r="HL13" s="330"/>
      <c r="HM13" s="330"/>
      <c r="HN13" s="330"/>
      <c r="HO13" s="330"/>
      <c r="HP13" s="330"/>
      <c r="HQ13" s="330"/>
      <c r="HR13" s="330"/>
      <c r="HS13" s="330"/>
      <c r="HT13" s="330"/>
      <c r="HU13" s="330"/>
      <c r="HV13" s="330"/>
      <c r="HW13" s="330"/>
      <c r="HX13" s="330"/>
      <c r="HY13" s="330"/>
      <c r="HZ13" s="330"/>
      <c r="IA13" s="330"/>
      <c r="IB13" s="330"/>
      <c r="IC13" s="330"/>
      <c r="ID13" s="330"/>
      <c r="IE13" s="330"/>
      <c r="IF13" s="330"/>
      <c r="IG13" s="330"/>
      <c r="IH13" s="330"/>
      <c r="II13" s="319"/>
      <c r="IJ13" s="319"/>
      <c r="IK13" s="319"/>
      <c r="IL13" s="319"/>
      <c r="IM13" s="319"/>
      <c r="IN13" s="319"/>
      <c r="IO13" s="319"/>
      <c r="IP13" s="319"/>
      <c r="IQ13" s="319"/>
      <c r="IR13" s="319"/>
      <c r="IS13" s="319"/>
      <c r="IT13" s="319"/>
      <c r="IU13" s="319"/>
      <c r="IV13" s="319"/>
    </row>
    <row r="14" s="321" customFormat="1" spans="2:256">
      <c r="B14" s="180"/>
      <c r="C14" s="180"/>
      <c r="D14" s="181"/>
      <c r="II14" s="322"/>
      <c r="IJ14" s="322"/>
      <c r="IK14" s="322"/>
      <c r="IL14" s="322"/>
      <c r="IM14" s="322"/>
      <c r="IN14" s="322"/>
      <c r="IO14" s="322"/>
      <c r="IP14" s="322"/>
      <c r="IQ14" s="322"/>
      <c r="IR14" s="322"/>
      <c r="IS14" s="322"/>
      <c r="IT14" s="322"/>
      <c r="IU14" s="322"/>
      <c r="IV14" s="322"/>
    </row>
    <row r="15" s="321" customFormat="1" spans="2:256">
      <c r="B15" s="180"/>
      <c r="C15" s="180"/>
      <c r="D15" s="181"/>
      <c r="II15" s="322"/>
      <c r="IJ15" s="322"/>
      <c r="IK15" s="322"/>
      <c r="IL15" s="322"/>
      <c r="IM15" s="322"/>
      <c r="IN15" s="322"/>
      <c r="IO15" s="322"/>
      <c r="IP15" s="322"/>
      <c r="IQ15" s="322"/>
      <c r="IR15" s="322"/>
      <c r="IS15" s="322"/>
      <c r="IT15" s="322"/>
      <c r="IU15" s="322"/>
      <c r="IV15" s="322"/>
    </row>
    <row r="16" s="321" customFormat="1" spans="2:256">
      <c r="B16" s="180"/>
      <c r="C16" s="180"/>
      <c r="D16" s="181"/>
      <c r="II16" s="322"/>
      <c r="IJ16" s="322"/>
      <c r="IK16" s="322"/>
      <c r="IL16" s="322"/>
      <c r="IM16" s="322"/>
      <c r="IN16" s="322"/>
      <c r="IO16" s="322"/>
      <c r="IP16" s="322"/>
      <c r="IQ16" s="322"/>
      <c r="IR16" s="322"/>
      <c r="IS16" s="322"/>
      <c r="IT16" s="322"/>
      <c r="IU16" s="322"/>
      <c r="IV16" s="322"/>
    </row>
    <row r="17" s="321" customFormat="1" spans="2:256">
      <c r="B17" s="180"/>
      <c r="C17" s="180"/>
      <c r="D17" s="181"/>
      <c r="II17" s="322"/>
      <c r="IJ17" s="322"/>
      <c r="IK17" s="322"/>
      <c r="IL17" s="322"/>
      <c r="IM17" s="322"/>
      <c r="IN17" s="322"/>
      <c r="IO17" s="322"/>
      <c r="IP17" s="322"/>
      <c r="IQ17" s="322"/>
      <c r="IR17" s="322"/>
      <c r="IS17" s="322"/>
      <c r="IT17" s="322"/>
      <c r="IU17" s="322"/>
      <c r="IV17" s="322"/>
    </row>
    <row r="18" s="321" customFormat="1" spans="2:256">
      <c r="B18" s="180"/>
      <c r="C18" s="180"/>
      <c r="D18" s="181"/>
      <c r="II18" s="322"/>
      <c r="IJ18" s="322"/>
      <c r="IK18" s="322"/>
      <c r="IL18" s="322"/>
      <c r="IM18" s="322"/>
      <c r="IN18" s="322"/>
      <c r="IO18" s="322"/>
      <c r="IP18" s="322"/>
      <c r="IQ18" s="322"/>
      <c r="IR18" s="322"/>
      <c r="IS18" s="322"/>
      <c r="IT18" s="322"/>
      <c r="IU18" s="322"/>
      <c r="IV18" s="322"/>
    </row>
    <row r="19" s="321" customFormat="1" spans="2:256">
      <c r="B19" s="180"/>
      <c r="C19" s="180"/>
      <c r="D19" s="181"/>
      <c r="II19" s="322"/>
      <c r="IJ19" s="322"/>
      <c r="IK19" s="322"/>
      <c r="IL19" s="322"/>
      <c r="IM19" s="322"/>
      <c r="IN19" s="322"/>
      <c r="IO19" s="322"/>
      <c r="IP19" s="322"/>
      <c r="IQ19" s="322"/>
      <c r="IR19" s="322"/>
      <c r="IS19" s="322"/>
      <c r="IT19" s="322"/>
      <c r="IU19" s="322"/>
      <c r="IV19" s="322"/>
    </row>
    <row r="20" s="321" customFormat="1" spans="2:256">
      <c r="B20" s="180"/>
      <c r="C20" s="180"/>
      <c r="D20" s="181"/>
      <c r="II20" s="322"/>
      <c r="IJ20" s="322"/>
      <c r="IK20" s="322"/>
      <c r="IL20" s="322"/>
      <c r="IM20" s="322"/>
      <c r="IN20" s="322"/>
      <c r="IO20" s="322"/>
      <c r="IP20" s="322"/>
      <c r="IQ20" s="322"/>
      <c r="IR20" s="322"/>
      <c r="IS20" s="322"/>
      <c r="IT20" s="322"/>
      <c r="IU20" s="322"/>
      <c r="IV20" s="322"/>
    </row>
    <row r="21" s="321" customFormat="1" spans="2:256">
      <c r="B21" s="180"/>
      <c r="C21" s="180"/>
      <c r="D21" s="181"/>
      <c r="II21" s="322"/>
      <c r="IJ21" s="322"/>
      <c r="IK21" s="322"/>
      <c r="IL21" s="322"/>
      <c r="IM21" s="322"/>
      <c r="IN21" s="322"/>
      <c r="IO21" s="322"/>
      <c r="IP21" s="322"/>
      <c r="IQ21" s="322"/>
      <c r="IR21" s="322"/>
      <c r="IS21" s="322"/>
      <c r="IT21" s="322"/>
      <c r="IU21" s="322"/>
      <c r="IV21" s="322"/>
    </row>
    <row r="22" s="321" customFormat="1" spans="2:256">
      <c r="B22" s="180"/>
      <c r="C22" s="180"/>
      <c r="D22" s="181"/>
      <c r="II22" s="322"/>
      <c r="IJ22" s="322"/>
      <c r="IK22" s="322"/>
      <c r="IL22" s="322"/>
      <c r="IM22" s="322"/>
      <c r="IN22" s="322"/>
      <c r="IO22" s="322"/>
      <c r="IP22" s="322"/>
      <c r="IQ22" s="322"/>
      <c r="IR22" s="322"/>
      <c r="IS22" s="322"/>
      <c r="IT22" s="322"/>
      <c r="IU22" s="322"/>
      <c r="IV22" s="322"/>
    </row>
    <row r="23" s="321" customFormat="1" spans="2:256">
      <c r="B23" s="180"/>
      <c r="C23" s="180"/>
      <c r="D23" s="181"/>
      <c r="II23" s="322"/>
      <c r="IJ23" s="322"/>
      <c r="IK23" s="322"/>
      <c r="IL23" s="322"/>
      <c r="IM23" s="322"/>
      <c r="IN23" s="322"/>
      <c r="IO23" s="322"/>
      <c r="IP23" s="322"/>
      <c r="IQ23" s="322"/>
      <c r="IR23" s="322"/>
      <c r="IS23" s="322"/>
      <c r="IT23" s="322"/>
      <c r="IU23" s="322"/>
      <c r="IV23" s="322"/>
    </row>
    <row r="24" s="321" customFormat="1" spans="2:256">
      <c r="B24" s="180"/>
      <c r="C24" s="180"/>
      <c r="D24" s="181"/>
      <c r="II24" s="322"/>
      <c r="IJ24" s="322"/>
      <c r="IK24" s="322"/>
      <c r="IL24" s="322"/>
      <c r="IM24" s="322"/>
      <c r="IN24" s="322"/>
      <c r="IO24" s="322"/>
      <c r="IP24" s="322"/>
      <c r="IQ24" s="322"/>
      <c r="IR24" s="322"/>
      <c r="IS24" s="322"/>
      <c r="IT24" s="322"/>
      <c r="IU24" s="322"/>
      <c r="IV24" s="322"/>
    </row>
    <row r="25" s="321" customFormat="1" spans="2:256">
      <c r="B25" s="180"/>
      <c r="C25" s="180"/>
      <c r="D25" s="181"/>
      <c r="II25" s="322"/>
      <c r="IJ25" s="322"/>
      <c r="IK25" s="322"/>
      <c r="IL25" s="322"/>
      <c r="IM25" s="322"/>
      <c r="IN25" s="322"/>
      <c r="IO25" s="322"/>
      <c r="IP25" s="322"/>
      <c r="IQ25" s="322"/>
      <c r="IR25" s="322"/>
      <c r="IS25" s="322"/>
      <c r="IT25" s="322"/>
      <c r="IU25" s="322"/>
      <c r="IV25" s="322"/>
    </row>
    <row r="26" s="321" customFormat="1" spans="2:256">
      <c r="B26" s="180"/>
      <c r="C26" s="180"/>
      <c r="D26" s="181"/>
      <c r="II26" s="322"/>
      <c r="IJ26" s="322"/>
      <c r="IK26" s="322"/>
      <c r="IL26" s="322"/>
      <c r="IM26" s="322"/>
      <c r="IN26" s="322"/>
      <c r="IO26" s="322"/>
      <c r="IP26" s="322"/>
      <c r="IQ26" s="322"/>
      <c r="IR26" s="322"/>
      <c r="IS26" s="322"/>
      <c r="IT26" s="322"/>
      <c r="IU26" s="322"/>
      <c r="IV26" s="322"/>
    </row>
    <row r="27" s="321" customFormat="1" spans="2:256">
      <c r="B27" s="180"/>
      <c r="C27" s="180"/>
      <c r="D27" s="181"/>
      <c r="II27" s="322"/>
      <c r="IJ27" s="322"/>
      <c r="IK27" s="322"/>
      <c r="IL27" s="322"/>
      <c r="IM27" s="322"/>
      <c r="IN27" s="322"/>
      <c r="IO27" s="322"/>
      <c r="IP27" s="322"/>
      <c r="IQ27" s="322"/>
      <c r="IR27" s="322"/>
      <c r="IS27" s="322"/>
      <c r="IT27" s="322"/>
      <c r="IU27" s="322"/>
      <c r="IV27" s="322"/>
    </row>
    <row r="28" s="321" customFormat="1" spans="2:256">
      <c r="B28" s="180"/>
      <c r="C28" s="180"/>
      <c r="D28" s="181"/>
      <c r="II28" s="322"/>
      <c r="IJ28" s="322"/>
      <c r="IK28" s="322"/>
      <c r="IL28" s="322"/>
      <c r="IM28" s="322"/>
      <c r="IN28" s="322"/>
      <c r="IO28" s="322"/>
      <c r="IP28" s="322"/>
      <c r="IQ28" s="322"/>
      <c r="IR28" s="322"/>
      <c r="IS28" s="322"/>
      <c r="IT28" s="322"/>
      <c r="IU28" s="322"/>
      <c r="IV28" s="322"/>
    </row>
    <row r="29" s="321" customFormat="1" spans="2:256">
      <c r="B29" s="180"/>
      <c r="C29" s="180"/>
      <c r="D29" s="181"/>
      <c r="II29" s="322"/>
      <c r="IJ29" s="322"/>
      <c r="IK29" s="322"/>
      <c r="IL29" s="322"/>
      <c r="IM29" s="322"/>
      <c r="IN29" s="322"/>
      <c r="IO29" s="322"/>
      <c r="IP29" s="322"/>
      <c r="IQ29" s="322"/>
      <c r="IR29" s="322"/>
      <c r="IS29" s="322"/>
      <c r="IT29" s="322"/>
      <c r="IU29" s="322"/>
      <c r="IV29" s="322"/>
    </row>
    <row r="30" s="321" customFormat="1" spans="2:256">
      <c r="B30" s="180"/>
      <c r="C30" s="180"/>
      <c r="D30" s="181"/>
      <c r="II30" s="322"/>
      <c r="IJ30" s="322"/>
      <c r="IK30" s="322"/>
      <c r="IL30" s="322"/>
      <c r="IM30" s="322"/>
      <c r="IN30" s="322"/>
      <c r="IO30" s="322"/>
      <c r="IP30" s="322"/>
      <c r="IQ30" s="322"/>
      <c r="IR30" s="322"/>
      <c r="IS30" s="322"/>
      <c r="IT30" s="322"/>
      <c r="IU30" s="322"/>
      <c r="IV30" s="322"/>
    </row>
    <row r="31" s="321" customFormat="1" spans="2:256">
      <c r="B31" s="180"/>
      <c r="C31" s="180"/>
      <c r="D31" s="181"/>
      <c r="II31" s="322"/>
      <c r="IJ31" s="322"/>
      <c r="IK31" s="322"/>
      <c r="IL31" s="322"/>
      <c r="IM31" s="322"/>
      <c r="IN31" s="322"/>
      <c r="IO31" s="322"/>
      <c r="IP31" s="322"/>
      <c r="IQ31" s="322"/>
      <c r="IR31" s="322"/>
      <c r="IS31" s="322"/>
      <c r="IT31" s="322"/>
      <c r="IU31" s="322"/>
      <c r="IV31" s="322"/>
    </row>
    <row r="32" s="321" customFormat="1" spans="2:256">
      <c r="B32" s="180"/>
      <c r="C32" s="180"/>
      <c r="D32" s="181"/>
      <c r="II32" s="322"/>
      <c r="IJ32" s="322"/>
      <c r="IK32" s="322"/>
      <c r="IL32" s="322"/>
      <c r="IM32" s="322"/>
      <c r="IN32" s="322"/>
      <c r="IO32" s="322"/>
      <c r="IP32" s="322"/>
      <c r="IQ32" s="322"/>
      <c r="IR32" s="322"/>
      <c r="IS32" s="322"/>
      <c r="IT32" s="322"/>
      <c r="IU32" s="322"/>
      <c r="IV32" s="322"/>
    </row>
    <row r="33" s="321" customFormat="1" spans="2:256">
      <c r="B33" s="180"/>
      <c r="C33" s="180"/>
      <c r="D33" s="181"/>
      <c r="II33" s="322"/>
      <c r="IJ33" s="322"/>
      <c r="IK33" s="322"/>
      <c r="IL33" s="322"/>
      <c r="IM33" s="322"/>
      <c r="IN33" s="322"/>
      <c r="IO33" s="322"/>
      <c r="IP33" s="322"/>
      <c r="IQ33" s="322"/>
      <c r="IR33" s="322"/>
      <c r="IS33" s="322"/>
      <c r="IT33" s="322"/>
      <c r="IU33" s="322"/>
      <c r="IV33" s="322"/>
    </row>
    <row r="34" s="321" customFormat="1" spans="2:256">
      <c r="B34" s="180"/>
      <c r="C34" s="180"/>
      <c r="D34" s="181"/>
      <c r="II34" s="322"/>
      <c r="IJ34" s="322"/>
      <c r="IK34" s="322"/>
      <c r="IL34" s="322"/>
      <c r="IM34" s="322"/>
      <c r="IN34" s="322"/>
      <c r="IO34" s="322"/>
      <c r="IP34" s="322"/>
      <c r="IQ34" s="322"/>
      <c r="IR34" s="322"/>
      <c r="IS34" s="322"/>
      <c r="IT34" s="322"/>
      <c r="IU34" s="322"/>
      <c r="IV34" s="322"/>
    </row>
    <row r="35" s="321" customFormat="1" spans="2:256">
      <c r="B35" s="180"/>
      <c r="C35" s="180"/>
      <c r="D35" s="181"/>
      <c r="II35" s="322"/>
      <c r="IJ35" s="322"/>
      <c r="IK35" s="322"/>
      <c r="IL35" s="322"/>
      <c r="IM35" s="322"/>
      <c r="IN35" s="322"/>
      <c r="IO35" s="322"/>
      <c r="IP35" s="322"/>
      <c r="IQ35" s="322"/>
      <c r="IR35" s="322"/>
      <c r="IS35" s="322"/>
      <c r="IT35" s="322"/>
      <c r="IU35" s="322"/>
      <c r="IV35" s="322"/>
    </row>
    <row r="36" s="321" customFormat="1" spans="2:256">
      <c r="B36" s="180"/>
      <c r="C36" s="180"/>
      <c r="D36" s="181"/>
      <c r="II36" s="322"/>
      <c r="IJ36" s="322"/>
      <c r="IK36" s="322"/>
      <c r="IL36" s="322"/>
      <c r="IM36" s="322"/>
      <c r="IN36" s="322"/>
      <c r="IO36" s="322"/>
      <c r="IP36" s="322"/>
      <c r="IQ36" s="322"/>
      <c r="IR36" s="322"/>
      <c r="IS36" s="322"/>
      <c r="IT36" s="322"/>
      <c r="IU36" s="322"/>
      <c r="IV36" s="322"/>
    </row>
    <row r="37" s="321" customFormat="1" spans="2:256">
      <c r="B37" s="180"/>
      <c r="C37" s="180"/>
      <c r="D37" s="181"/>
      <c r="II37" s="322"/>
      <c r="IJ37" s="322"/>
      <c r="IK37" s="322"/>
      <c r="IL37" s="322"/>
      <c r="IM37" s="322"/>
      <c r="IN37" s="322"/>
      <c r="IO37" s="322"/>
      <c r="IP37" s="322"/>
      <c r="IQ37" s="322"/>
      <c r="IR37" s="322"/>
      <c r="IS37" s="322"/>
      <c r="IT37" s="322"/>
      <c r="IU37" s="322"/>
      <c r="IV37" s="322"/>
    </row>
    <row r="38" s="321" customFormat="1" spans="2:256">
      <c r="B38" s="180"/>
      <c r="C38" s="180"/>
      <c r="D38" s="181"/>
      <c r="II38" s="322"/>
      <c r="IJ38" s="322"/>
      <c r="IK38" s="322"/>
      <c r="IL38" s="322"/>
      <c r="IM38" s="322"/>
      <c r="IN38" s="322"/>
      <c r="IO38" s="322"/>
      <c r="IP38" s="322"/>
      <c r="IQ38" s="322"/>
      <c r="IR38" s="322"/>
      <c r="IS38" s="322"/>
      <c r="IT38" s="322"/>
      <c r="IU38" s="322"/>
      <c r="IV38" s="322"/>
    </row>
    <row r="39" s="321" customFormat="1" spans="2:256">
      <c r="B39" s="180"/>
      <c r="C39" s="180"/>
      <c r="D39" s="181"/>
      <c r="II39" s="322"/>
      <c r="IJ39" s="322"/>
      <c r="IK39" s="322"/>
      <c r="IL39" s="322"/>
      <c r="IM39" s="322"/>
      <c r="IN39" s="322"/>
      <c r="IO39" s="322"/>
      <c r="IP39" s="322"/>
      <c r="IQ39" s="322"/>
      <c r="IR39" s="322"/>
      <c r="IS39" s="322"/>
      <c r="IT39" s="322"/>
      <c r="IU39" s="322"/>
      <c r="IV39" s="322"/>
    </row>
    <row r="40" s="321" customFormat="1" spans="2:256">
      <c r="B40" s="180"/>
      <c r="C40" s="180"/>
      <c r="D40" s="181"/>
      <c r="II40" s="322"/>
      <c r="IJ40" s="322"/>
      <c r="IK40" s="322"/>
      <c r="IL40" s="322"/>
      <c r="IM40" s="322"/>
      <c r="IN40" s="322"/>
      <c r="IO40" s="322"/>
      <c r="IP40" s="322"/>
      <c r="IQ40" s="322"/>
      <c r="IR40" s="322"/>
      <c r="IS40" s="322"/>
      <c r="IT40" s="322"/>
      <c r="IU40" s="322"/>
      <c r="IV40" s="322"/>
    </row>
    <row r="41" s="321" customFormat="1" spans="2:256">
      <c r="B41" s="180"/>
      <c r="C41" s="180"/>
      <c r="D41" s="181"/>
      <c r="II41" s="322"/>
      <c r="IJ41" s="322"/>
      <c r="IK41" s="322"/>
      <c r="IL41" s="322"/>
      <c r="IM41" s="322"/>
      <c r="IN41" s="322"/>
      <c r="IO41" s="322"/>
      <c r="IP41" s="322"/>
      <c r="IQ41" s="322"/>
      <c r="IR41" s="322"/>
      <c r="IS41" s="322"/>
      <c r="IT41" s="322"/>
      <c r="IU41" s="322"/>
      <c r="IV41" s="322"/>
    </row>
    <row r="42" s="321" customFormat="1" spans="2:256">
      <c r="B42" s="180"/>
      <c r="C42" s="180"/>
      <c r="D42" s="181"/>
      <c r="II42" s="322"/>
      <c r="IJ42" s="322"/>
      <c r="IK42" s="322"/>
      <c r="IL42" s="322"/>
      <c r="IM42" s="322"/>
      <c r="IN42" s="322"/>
      <c r="IO42" s="322"/>
      <c r="IP42" s="322"/>
      <c r="IQ42" s="322"/>
      <c r="IR42" s="322"/>
      <c r="IS42" s="322"/>
      <c r="IT42" s="322"/>
      <c r="IU42" s="322"/>
      <c r="IV42" s="322"/>
    </row>
    <row r="43" s="321" customFormat="1" spans="2:256">
      <c r="B43" s="180"/>
      <c r="C43" s="180"/>
      <c r="D43" s="181"/>
      <c r="II43" s="322"/>
      <c r="IJ43" s="322"/>
      <c r="IK43" s="322"/>
      <c r="IL43" s="322"/>
      <c r="IM43" s="322"/>
      <c r="IN43" s="322"/>
      <c r="IO43" s="322"/>
      <c r="IP43" s="322"/>
      <c r="IQ43" s="322"/>
      <c r="IR43" s="322"/>
      <c r="IS43" s="322"/>
      <c r="IT43" s="322"/>
      <c r="IU43" s="322"/>
      <c r="IV43" s="322"/>
    </row>
    <row r="44" s="321" customFormat="1" spans="2:256">
      <c r="B44" s="180"/>
      <c r="C44" s="180"/>
      <c r="D44" s="181"/>
      <c r="II44" s="322"/>
      <c r="IJ44" s="322"/>
      <c r="IK44" s="322"/>
      <c r="IL44" s="322"/>
      <c r="IM44" s="322"/>
      <c r="IN44" s="322"/>
      <c r="IO44" s="322"/>
      <c r="IP44" s="322"/>
      <c r="IQ44" s="322"/>
      <c r="IR44" s="322"/>
      <c r="IS44" s="322"/>
      <c r="IT44" s="322"/>
      <c r="IU44" s="322"/>
      <c r="IV44" s="322"/>
    </row>
    <row r="45" s="321" customFormat="1" spans="2:256">
      <c r="B45" s="180"/>
      <c r="C45" s="180"/>
      <c r="D45" s="181"/>
      <c r="II45" s="322"/>
      <c r="IJ45" s="322"/>
      <c r="IK45" s="322"/>
      <c r="IL45" s="322"/>
      <c r="IM45" s="322"/>
      <c r="IN45" s="322"/>
      <c r="IO45" s="322"/>
      <c r="IP45" s="322"/>
      <c r="IQ45" s="322"/>
      <c r="IR45" s="322"/>
      <c r="IS45" s="322"/>
      <c r="IT45" s="322"/>
      <c r="IU45" s="322"/>
      <c r="IV45" s="322"/>
    </row>
    <row r="46" s="321" customFormat="1" spans="2:256">
      <c r="B46" s="180"/>
      <c r="C46" s="180"/>
      <c r="D46" s="181"/>
      <c r="II46" s="322"/>
      <c r="IJ46" s="322"/>
      <c r="IK46" s="322"/>
      <c r="IL46" s="322"/>
      <c r="IM46" s="322"/>
      <c r="IN46" s="322"/>
      <c r="IO46" s="322"/>
      <c r="IP46" s="322"/>
      <c r="IQ46" s="322"/>
      <c r="IR46" s="322"/>
      <c r="IS46" s="322"/>
      <c r="IT46" s="322"/>
      <c r="IU46" s="322"/>
      <c r="IV46" s="322"/>
    </row>
    <row r="47" s="321" customFormat="1" spans="2:256">
      <c r="B47" s="180"/>
      <c r="C47" s="180"/>
      <c r="D47" s="181"/>
      <c r="II47" s="322"/>
      <c r="IJ47" s="322"/>
      <c r="IK47" s="322"/>
      <c r="IL47" s="322"/>
      <c r="IM47" s="322"/>
      <c r="IN47" s="322"/>
      <c r="IO47" s="322"/>
      <c r="IP47" s="322"/>
      <c r="IQ47" s="322"/>
      <c r="IR47" s="322"/>
      <c r="IS47" s="322"/>
      <c r="IT47" s="322"/>
      <c r="IU47" s="322"/>
      <c r="IV47" s="322"/>
    </row>
    <row r="48" s="321" customFormat="1" spans="2:256">
      <c r="B48" s="180"/>
      <c r="C48" s="180"/>
      <c r="D48" s="181"/>
      <c r="II48" s="322"/>
      <c r="IJ48" s="322"/>
      <c r="IK48" s="322"/>
      <c r="IL48" s="322"/>
      <c r="IM48" s="322"/>
      <c r="IN48" s="322"/>
      <c r="IO48" s="322"/>
      <c r="IP48" s="322"/>
      <c r="IQ48" s="322"/>
      <c r="IR48" s="322"/>
      <c r="IS48" s="322"/>
      <c r="IT48" s="322"/>
      <c r="IU48" s="322"/>
      <c r="IV48" s="322"/>
    </row>
    <row r="49" s="321" customFormat="1" spans="2:256">
      <c r="B49" s="180"/>
      <c r="C49" s="180"/>
      <c r="D49" s="181"/>
      <c r="II49" s="322"/>
      <c r="IJ49" s="322"/>
      <c r="IK49" s="322"/>
      <c r="IL49" s="322"/>
      <c r="IM49" s="322"/>
      <c r="IN49" s="322"/>
      <c r="IO49" s="322"/>
      <c r="IP49" s="322"/>
      <c r="IQ49" s="322"/>
      <c r="IR49" s="322"/>
      <c r="IS49" s="322"/>
      <c r="IT49" s="322"/>
      <c r="IU49" s="322"/>
      <c r="IV49" s="322"/>
    </row>
    <row r="50" s="321" customFormat="1" spans="2:256">
      <c r="B50" s="180"/>
      <c r="C50" s="180"/>
      <c r="D50" s="181"/>
      <c r="II50" s="322"/>
      <c r="IJ50" s="322"/>
      <c r="IK50" s="322"/>
      <c r="IL50" s="322"/>
      <c r="IM50" s="322"/>
      <c r="IN50" s="322"/>
      <c r="IO50" s="322"/>
      <c r="IP50" s="322"/>
      <c r="IQ50" s="322"/>
      <c r="IR50" s="322"/>
      <c r="IS50" s="322"/>
      <c r="IT50" s="322"/>
      <c r="IU50" s="322"/>
      <c r="IV50" s="322"/>
    </row>
    <row r="51" s="321" customFormat="1" spans="2:256">
      <c r="B51" s="180"/>
      <c r="C51" s="180"/>
      <c r="D51" s="181"/>
      <c r="II51" s="322"/>
      <c r="IJ51" s="322"/>
      <c r="IK51" s="322"/>
      <c r="IL51" s="322"/>
      <c r="IM51" s="322"/>
      <c r="IN51" s="322"/>
      <c r="IO51" s="322"/>
      <c r="IP51" s="322"/>
      <c r="IQ51" s="322"/>
      <c r="IR51" s="322"/>
      <c r="IS51" s="322"/>
      <c r="IT51" s="322"/>
      <c r="IU51" s="322"/>
      <c r="IV51" s="322"/>
    </row>
    <row r="52" s="321" customFormat="1" spans="2:256">
      <c r="B52" s="180"/>
      <c r="C52" s="180"/>
      <c r="D52" s="181"/>
      <c r="II52" s="322"/>
      <c r="IJ52" s="322"/>
      <c r="IK52" s="322"/>
      <c r="IL52" s="322"/>
      <c r="IM52" s="322"/>
      <c r="IN52" s="322"/>
      <c r="IO52" s="322"/>
      <c r="IP52" s="322"/>
      <c r="IQ52" s="322"/>
      <c r="IR52" s="322"/>
      <c r="IS52" s="322"/>
      <c r="IT52" s="322"/>
      <c r="IU52" s="322"/>
      <c r="IV52" s="322"/>
    </row>
    <row r="53" s="321" customFormat="1" spans="2:256">
      <c r="B53" s="180"/>
      <c r="C53" s="180"/>
      <c r="D53" s="181"/>
      <c r="II53" s="322"/>
      <c r="IJ53" s="322"/>
      <c r="IK53" s="322"/>
      <c r="IL53" s="322"/>
      <c r="IM53" s="322"/>
      <c r="IN53" s="322"/>
      <c r="IO53" s="322"/>
      <c r="IP53" s="322"/>
      <c r="IQ53" s="322"/>
      <c r="IR53" s="322"/>
      <c r="IS53" s="322"/>
      <c r="IT53" s="322"/>
      <c r="IU53" s="322"/>
      <c r="IV53" s="322"/>
    </row>
    <row r="54" s="321" customFormat="1" spans="2:256">
      <c r="B54" s="180"/>
      <c r="C54" s="180"/>
      <c r="D54" s="181"/>
      <c r="II54" s="322"/>
      <c r="IJ54" s="322"/>
      <c r="IK54" s="322"/>
      <c r="IL54" s="322"/>
      <c r="IM54" s="322"/>
      <c r="IN54" s="322"/>
      <c r="IO54" s="322"/>
      <c r="IP54" s="322"/>
      <c r="IQ54" s="322"/>
      <c r="IR54" s="322"/>
      <c r="IS54" s="322"/>
      <c r="IT54" s="322"/>
      <c r="IU54" s="322"/>
      <c r="IV54" s="322"/>
    </row>
    <row r="55" s="321" customFormat="1" spans="2:256">
      <c r="B55" s="180"/>
      <c r="C55" s="180"/>
      <c r="D55" s="181"/>
      <c r="II55" s="322"/>
      <c r="IJ55" s="322"/>
      <c r="IK55" s="322"/>
      <c r="IL55" s="322"/>
      <c r="IM55" s="322"/>
      <c r="IN55" s="322"/>
      <c r="IO55" s="322"/>
      <c r="IP55" s="322"/>
      <c r="IQ55" s="322"/>
      <c r="IR55" s="322"/>
      <c r="IS55" s="322"/>
      <c r="IT55" s="322"/>
      <c r="IU55" s="322"/>
      <c r="IV55" s="322"/>
    </row>
    <row r="56" s="321" customFormat="1" spans="2:256">
      <c r="B56" s="180"/>
      <c r="C56" s="180"/>
      <c r="D56" s="181"/>
      <c r="II56" s="322"/>
      <c r="IJ56" s="322"/>
      <c r="IK56" s="322"/>
      <c r="IL56" s="322"/>
      <c r="IM56" s="322"/>
      <c r="IN56" s="322"/>
      <c r="IO56" s="322"/>
      <c r="IP56" s="322"/>
      <c r="IQ56" s="322"/>
      <c r="IR56" s="322"/>
      <c r="IS56" s="322"/>
      <c r="IT56" s="322"/>
      <c r="IU56" s="322"/>
      <c r="IV56" s="322"/>
    </row>
    <row r="57" s="321" customFormat="1" spans="2:256">
      <c r="B57" s="180"/>
      <c r="C57" s="180"/>
      <c r="D57" s="181"/>
      <c r="II57" s="322"/>
      <c r="IJ57" s="322"/>
      <c r="IK57" s="322"/>
      <c r="IL57" s="322"/>
      <c r="IM57" s="322"/>
      <c r="IN57" s="322"/>
      <c r="IO57" s="322"/>
      <c r="IP57" s="322"/>
      <c r="IQ57" s="322"/>
      <c r="IR57" s="322"/>
      <c r="IS57" s="322"/>
      <c r="IT57" s="322"/>
      <c r="IU57" s="322"/>
      <c r="IV57" s="322"/>
    </row>
    <row r="58" s="321" customFormat="1" spans="2:256">
      <c r="B58" s="180"/>
      <c r="C58" s="180"/>
      <c r="D58" s="181"/>
      <c r="II58" s="322"/>
      <c r="IJ58" s="322"/>
      <c r="IK58" s="322"/>
      <c r="IL58" s="322"/>
      <c r="IM58" s="322"/>
      <c r="IN58" s="322"/>
      <c r="IO58" s="322"/>
      <c r="IP58" s="322"/>
      <c r="IQ58" s="322"/>
      <c r="IR58" s="322"/>
      <c r="IS58" s="322"/>
      <c r="IT58" s="322"/>
      <c r="IU58" s="322"/>
      <c r="IV58" s="322"/>
    </row>
    <row r="59" s="321" customFormat="1" spans="2:256">
      <c r="B59" s="180"/>
      <c r="C59" s="180"/>
      <c r="D59" s="181"/>
      <c r="II59" s="322"/>
      <c r="IJ59" s="322"/>
      <c r="IK59" s="322"/>
      <c r="IL59" s="322"/>
      <c r="IM59" s="322"/>
      <c r="IN59" s="322"/>
      <c r="IO59" s="322"/>
      <c r="IP59" s="322"/>
      <c r="IQ59" s="322"/>
      <c r="IR59" s="322"/>
      <c r="IS59" s="322"/>
      <c r="IT59" s="322"/>
      <c r="IU59" s="322"/>
      <c r="IV59" s="322"/>
    </row>
    <row r="60" s="321" customFormat="1" spans="2:256">
      <c r="B60" s="180"/>
      <c r="C60" s="180"/>
      <c r="D60" s="181"/>
      <c r="II60" s="322"/>
      <c r="IJ60" s="322"/>
      <c r="IK60" s="322"/>
      <c r="IL60" s="322"/>
      <c r="IM60" s="322"/>
      <c r="IN60" s="322"/>
      <c r="IO60" s="322"/>
      <c r="IP60" s="322"/>
      <c r="IQ60" s="322"/>
      <c r="IR60" s="322"/>
      <c r="IS60" s="322"/>
      <c r="IT60" s="322"/>
      <c r="IU60" s="322"/>
      <c r="IV60" s="322"/>
    </row>
    <row r="61" s="321" customFormat="1" spans="2:256">
      <c r="B61" s="180"/>
      <c r="C61" s="180"/>
      <c r="D61" s="181"/>
      <c r="II61" s="322"/>
      <c r="IJ61" s="322"/>
      <c r="IK61" s="322"/>
      <c r="IL61" s="322"/>
      <c r="IM61" s="322"/>
      <c r="IN61" s="322"/>
      <c r="IO61" s="322"/>
      <c r="IP61" s="322"/>
      <c r="IQ61" s="322"/>
      <c r="IR61" s="322"/>
      <c r="IS61" s="322"/>
      <c r="IT61" s="322"/>
      <c r="IU61" s="322"/>
      <c r="IV61" s="322"/>
    </row>
    <row r="62" s="321" customFormat="1" spans="2:256">
      <c r="B62" s="180"/>
      <c r="C62" s="180"/>
      <c r="D62" s="181"/>
      <c r="II62" s="322"/>
      <c r="IJ62" s="322"/>
      <c r="IK62" s="322"/>
      <c r="IL62" s="322"/>
      <c r="IM62" s="322"/>
      <c r="IN62" s="322"/>
      <c r="IO62" s="322"/>
      <c r="IP62" s="322"/>
      <c r="IQ62" s="322"/>
      <c r="IR62" s="322"/>
      <c r="IS62" s="322"/>
      <c r="IT62" s="322"/>
      <c r="IU62" s="322"/>
      <c r="IV62" s="322"/>
    </row>
    <row r="63" s="321" customFormat="1" spans="2:256">
      <c r="B63" s="180"/>
      <c r="C63" s="180"/>
      <c r="D63" s="181"/>
      <c r="II63" s="322"/>
      <c r="IJ63" s="322"/>
      <c r="IK63" s="322"/>
      <c r="IL63" s="322"/>
      <c r="IM63" s="322"/>
      <c r="IN63" s="322"/>
      <c r="IO63" s="322"/>
      <c r="IP63" s="322"/>
      <c r="IQ63" s="322"/>
      <c r="IR63" s="322"/>
      <c r="IS63" s="322"/>
      <c r="IT63" s="322"/>
      <c r="IU63" s="322"/>
      <c r="IV63" s="322"/>
    </row>
    <row r="64" s="321" customFormat="1" spans="2:256">
      <c r="B64" s="180"/>
      <c r="C64" s="180"/>
      <c r="D64" s="181"/>
      <c r="II64" s="322"/>
      <c r="IJ64" s="322"/>
      <c r="IK64" s="322"/>
      <c r="IL64" s="322"/>
      <c r="IM64" s="322"/>
      <c r="IN64" s="322"/>
      <c r="IO64" s="322"/>
      <c r="IP64" s="322"/>
      <c r="IQ64" s="322"/>
      <c r="IR64" s="322"/>
      <c r="IS64" s="322"/>
      <c r="IT64" s="322"/>
      <c r="IU64" s="322"/>
      <c r="IV64" s="322"/>
    </row>
    <row r="65" s="321" customFormat="1" spans="2:256">
      <c r="B65" s="180"/>
      <c r="C65" s="180"/>
      <c r="D65" s="181"/>
      <c r="II65" s="322"/>
      <c r="IJ65" s="322"/>
      <c r="IK65" s="322"/>
      <c r="IL65" s="322"/>
      <c r="IM65" s="322"/>
      <c r="IN65" s="322"/>
      <c r="IO65" s="322"/>
      <c r="IP65" s="322"/>
      <c r="IQ65" s="322"/>
      <c r="IR65" s="322"/>
      <c r="IS65" s="322"/>
      <c r="IT65" s="322"/>
      <c r="IU65" s="322"/>
      <c r="IV65" s="322"/>
    </row>
    <row r="66" s="321" customFormat="1" spans="2:256">
      <c r="B66" s="180"/>
      <c r="C66" s="180"/>
      <c r="D66" s="181"/>
      <c r="II66" s="322"/>
      <c r="IJ66" s="322"/>
      <c r="IK66" s="322"/>
      <c r="IL66" s="322"/>
      <c r="IM66" s="322"/>
      <c r="IN66" s="322"/>
      <c r="IO66" s="322"/>
      <c r="IP66" s="322"/>
      <c r="IQ66" s="322"/>
      <c r="IR66" s="322"/>
      <c r="IS66" s="322"/>
      <c r="IT66" s="322"/>
      <c r="IU66" s="322"/>
      <c r="IV66" s="322"/>
    </row>
    <row r="67" s="321" customFormat="1" spans="2:256">
      <c r="B67" s="180"/>
      <c r="C67" s="180"/>
      <c r="D67" s="181"/>
      <c r="II67" s="322"/>
      <c r="IJ67" s="322"/>
      <c r="IK67" s="322"/>
      <c r="IL67" s="322"/>
      <c r="IM67" s="322"/>
      <c r="IN67" s="322"/>
      <c r="IO67" s="322"/>
      <c r="IP67" s="322"/>
      <c r="IQ67" s="322"/>
      <c r="IR67" s="322"/>
      <c r="IS67" s="322"/>
      <c r="IT67" s="322"/>
      <c r="IU67" s="322"/>
      <c r="IV67" s="322"/>
    </row>
    <row r="68" s="321" customFormat="1" spans="2:256">
      <c r="B68" s="180"/>
      <c r="C68" s="180"/>
      <c r="D68" s="181"/>
      <c r="II68" s="322"/>
      <c r="IJ68" s="322"/>
      <c r="IK68" s="322"/>
      <c r="IL68" s="322"/>
      <c r="IM68" s="322"/>
      <c r="IN68" s="322"/>
      <c r="IO68" s="322"/>
      <c r="IP68" s="322"/>
      <c r="IQ68" s="322"/>
      <c r="IR68" s="322"/>
      <c r="IS68" s="322"/>
      <c r="IT68" s="322"/>
      <c r="IU68" s="322"/>
      <c r="IV68" s="322"/>
    </row>
    <row r="69" s="321" customFormat="1" spans="2:256">
      <c r="B69" s="180"/>
      <c r="C69" s="180"/>
      <c r="D69" s="181"/>
      <c r="II69" s="322"/>
      <c r="IJ69" s="322"/>
      <c r="IK69" s="322"/>
      <c r="IL69" s="322"/>
      <c r="IM69" s="322"/>
      <c r="IN69" s="322"/>
      <c r="IO69" s="322"/>
      <c r="IP69" s="322"/>
      <c r="IQ69" s="322"/>
      <c r="IR69" s="322"/>
      <c r="IS69" s="322"/>
      <c r="IT69" s="322"/>
      <c r="IU69" s="322"/>
      <c r="IV69" s="322"/>
    </row>
    <row r="70" s="321" customFormat="1" spans="2:256">
      <c r="B70" s="180"/>
      <c r="C70" s="180"/>
      <c r="D70" s="181"/>
      <c r="II70" s="322"/>
      <c r="IJ70" s="322"/>
      <c r="IK70" s="322"/>
      <c r="IL70" s="322"/>
      <c r="IM70" s="322"/>
      <c r="IN70" s="322"/>
      <c r="IO70" s="322"/>
      <c r="IP70" s="322"/>
      <c r="IQ70" s="322"/>
      <c r="IR70" s="322"/>
      <c r="IS70" s="322"/>
      <c r="IT70" s="322"/>
      <c r="IU70" s="322"/>
      <c r="IV70" s="322"/>
    </row>
    <row r="71" s="321" customFormat="1" spans="2:256">
      <c r="B71" s="180"/>
      <c r="C71" s="180"/>
      <c r="D71" s="181"/>
      <c r="II71" s="322"/>
      <c r="IJ71" s="322"/>
      <c r="IK71" s="322"/>
      <c r="IL71" s="322"/>
      <c r="IM71" s="322"/>
      <c r="IN71" s="322"/>
      <c r="IO71" s="322"/>
      <c r="IP71" s="322"/>
      <c r="IQ71" s="322"/>
      <c r="IR71" s="322"/>
      <c r="IS71" s="322"/>
      <c r="IT71" s="322"/>
      <c r="IU71" s="322"/>
      <c r="IV71" s="322"/>
    </row>
    <row r="72" s="321" customFormat="1" spans="2:256">
      <c r="B72" s="180"/>
      <c r="C72" s="180"/>
      <c r="D72" s="181"/>
      <c r="II72" s="322"/>
      <c r="IJ72" s="322"/>
      <c r="IK72" s="322"/>
      <c r="IL72" s="322"/>
      <c r="IM72" s="322"/>
      <c r="IN72" s="322"/>
      <c r="IO72" s="322"/>
      <c r="IP72" s="322"/>
      <c r="IQ72" s="322"/>
      <c r="IR72" s="322"/>
      <c r="IS72" s="322"/>
      <c r="IT72" s="322"/>
      <c r="IU72" s="322"/>
      <c r="IV72" s="322"/>
    </row>
    <row r="73" s="321" customFormat="1" spans="2:256">
      <c r="B73" s="180"/>
      <c r="C73" s="180"/>
      <c r="D73" s="181"/>
      <c r="II73" s="322"/>
      <c r="IJ73" s="322"/>
      <c r="IK73" s="322"/>
      <c r="IL73" s="322"/>
      <c r="IM73" s="322"/>
      <c r="IN73" s="322"/>
      <c r="IO73" s="322"/>
      <c r="IP73" s="322"/>
      <c r="IQ73" s="322"/>
      <c r="IR73" s="322"/>
      <c r="IS73" s="322"/>
      <c r="IT73" s="322"/>
      <c r="IU73" s="322"/>
      <c r="IV73" s="322"/>
    </row>
    <row r="74" s="321" customFormat="1" spans="2:256">
      <c r="B74" s="180"/>
      <c r="C74" s="180"/>
      <c r="D74" s="181"/>
      <c r="II74" s="322"/>
      <c r="IJ74" s="322"/>
      <c r="IK74" s="322"/>
      <c r="IL74" s="322"/>
      <c r="IM74" s="322"/>
      <c r="IN74" s="322"/>
      <c r="IO74" s="322"/>
      <c r="IP74" s="322"/>
      <c r="IQ74" s="322"/>
      <c r="IR74" s="322"/>
      <c r="IS74" s="322"/>
      <c r="IT74" s="322"/>
      <c r="IU74" s="322"/>
      <c r="IV74" s="322"/>
    </row>
    <row r="75" s="321" customFormat="1" spans="2:256">
      <c r="B75" s="180"/>
      <c r="C75" s="180"/>
      <c r="D75" s="181"/>
      <c r="II75" s="322"/>
      <c r="IJ75" s="322"/>
      <c r="IK75" s="322"/>
      <c r="IL75" s="322"/>
      <c r="IM75" s="322"/>
      <c r="IN75" s="322"/>
      <c r="IO75" s="322"/>
      <c r="IP75" s="322"/>
      <c r="IQ75" s="322"/>
      <c r="IR75" s="322"/>
      <c r="IS75" s="322"/>
      <c r="IT75" s="322"/>
      <c r="IU75" s="322"/>
      <c r="IV75" s="322"/>
    </row>
    <row r="76" s="321" customFormat="1" spans="2:256">
      <c r="B76" s="180"/>
      <c r="C76" s="180"/>
      <c r="D76" s="181"/>
      <c r="II76" s="322"/>
      <c r="IJ76" s="322"/>
      <c r="IK76" s="322"/>
      <c r="IL76" s="322"/>
      <c r="IM76" s="322"/>
      <c r="IN76" s="322"/>
      <c r="IO76" s="322"/>
      <c r="IP76" s="322"/>
      <c r="IQ76" s="322"/>
      <c r="IR76" s="322"/>
      <c r="IS76" s="322"/>
      <c r="IT76" s="322"/>
      <c r="IU76" s="322"/>
      <c r="IV76" s="322"/>
    </row>
    <row r="77" s="321" customFormat="1" spans="2:256">
      <c r="B77" s="180"/>
      <c r="C77" s="180"/>
      <c r="D77" s="181"/>
      <c r="II77" s="322"/>
      <c r="IJ77" s="322"/>
      <c r="IK77" s="322"/>
      <c r="IL77" s="322"/>
      <c r="IM77" s="322"/>
      <c r="IN77" s="322"/>
      <c r="IO77" s="322"/>
      <c r="IP77" s="322"/>
      <c r="IQ77" s="322"/>
      <c r="IR77" s="322"/>
      <c r="IS77" s="322"/>
      <c r="IT77" s="322"/>
      <c r="IU77" s="322"/>
      <c r="IV77" s="322"/>
    </row>
    <row r="78" s="321" customFormat="1" spans="2:256">
      <c r="B78" s="180"/>
      <c r="C78" s="180"/>
      <c r="D78" s="181"/>
      <c r="II78" s="322"/>
      <c r="IJ78" s="322"/>
      <c r="IK78" s="322"/>
      <c r="IL78" s="322"/>
      <c r="IM78" s="322"/>
      <c r="IN78" s="322"/>
      <c r="IO78" s="322"/>
      <c r="IP78" s="322"/>
      <c r="IQ78" s="322"/>
      <c r="IR78" s="322"/>
      <c r="IS78" s="322"/>
      <c r="IT78" s="322"/>
      <c r="IU78" s="322"/>
      <c r="IV78" s="322"/>
    </row>
    <row r="79" s="321" customFormat="1" spans="2:256">
      <c r="B79" s="180"/>
      <c r="C79" s="180"/>
      <c r="D79" s="181"/>
      <c r="II79" s="322"/>
      <c r="IJ79" s="322"/>
      <c r="IK79" s="322"/>
      <c r="IL79" s="322"/>
      <c r="IM79" s="322"/>
      <c r="IN79" s="322"/>
      <c r="IO79" s="322"/>
      <c r="IP79" s="322"/>
      <c r="IQ79" s="322"/>
      <c r="IR79" s="322"/>
      <c r="IS79" s="322"/>
      <c r="IT79" s="322"/>
      <c r="IU79" s="322"/>
      <c r="IV79" s="322"/>
    </row>
    <row r="80" s="321" customFormat="1" spans="2:256">
      <c r="B80" s="180"/>
      <c r="C80" s="180"/>
      <c r="D80" s="181"/>
      <c r="II80" s="322"/>
      <c r="IJ80" s="322"/>
      <c r="IK80" s="322"/>
      <c r="IL80" s="322"/>
      <c r="IM80" s="322"/>
      <c r="IN80" s="322"/>
      <c r="IO80" s="322"/>
      <c r="IP80" s="322"/>
      <c r="IQ80" s="322"/>
      <c r="IR80" s="322"/>
      <c r="IS80" s="322"/>
      <c r="IT80" s="322"/>
      <c r="IU80" s="322"/>
      <c r="IV80" s="322"/>
    </row>
    <row r="81" s="321" customFormat="1" spans="2:256">
      <c r="B81" s="180"/>
      <c r="C81" s="180"/>
      <c r="D81" s="181"/>
      <c r="II81" s="322"/>
      <c r="IJ81" s="322"/>
      <c r="IK81" s="322"/>
      <c r="IL81" s="322"/>
      <c r="IM81" s="322"/>
      <c r="IN81" s="322"/>
      <c r="IO81" s="322"/>
      <c r="IP81" s="322"/>
      <c r="IQ81" s="322"/>
      <c r="IR81" s="322"/>
      <c r="IS81" s="322"/>
      <c r="IT81" s="322"/>
      <c r="IU81" s="322"/>
      <c r="IV81" s="322"/>
    </row>
    <row r="82" s="321" customFormat="1" spans="2:256">
      <c r="B82" s="180"/>
      <c r="C82" s="180"/>
      <c r="D82" s="181"/>
      <c r="II82" s="322"/>
      <c r="IJ82" s="322"/>
      <c r="IK82" s="322"/>
      <c r="IL82" s="322"/>
      <c r="IM82" s="322"/>
      <c r="IN82" s="322"/>
      <c r="IO82" s="322"/>
      <c r="IP82" s="322"/>
      <c r="IQ82" s="322"/>
      <c r="IR82" s="322"/>
      <c r="IS82" s="322"/>
      <c r="IT82" s="322"/>
      <c r="IU82" s="322"/>
      <c r="IV82" s="322"/>
    </row>
    <row r="83" s="321" customFormat="1" spans="2:256">
      <c r="B83" s="180"/>
      <c r="C83" s="180"/>
      <c r="D83" s="181"/>
      <c r="II83" s="322"/>
      <c r="IJ83" s="322"/>
      <c r="IK83" s="322"/>
      <c r="IL83" s="322"/>
      <c r="IM83" s="322"/>
      <c r="IN83" s="322"/>
      <c r="IO83" s="322"/>
      <c r="IP83" s="322"/>
      <c r="IQ83" s="322"/>
      <c r="IR83" s="322"/>
      <c r="IS83" s="322"/>
      <c r="IT83" s="322"/>
      <c r="IU83" s="322"/>
      <c r="IV83" s="322"/>
    </row>
    <row r="84" s="321" customFormat="1" spans="2:256">
      <c r="B84" s="180"/>
      <c r="C84" s="180"/>
      <c r="D84" s="181"/>
      <c r="II84" s="322"/>
      <c r="IJ84" s="322"/>
      <c r="IK84" s="322"/>
      <c r="IL84" s="322"/>
      <c r="IM84" s="322"/>
      <c r="IN84" s="322"/>
      <c r="IO84" s="322"/>
      <c r="IP84" s="322"/>
      <c r="IQ84" s="322"/>
      <c r="IR84" s="322"/>
      <c r="IS84" s="322"/>
      <c r="IT84" s="322"/>
      <c r="IU84" s="322"/>
      <c r="IV84" s="322"/>
    </row>
    <row r="85" s="321" customFormat="1" spans="2:256">
      <c r="B85" s="180"/>
      <c r="C85" s="180"/>
      <c r="D85" s="181"/>
      <c r="II85" s="322"/>
      <c r="IJ85" s="322"/>
      <c r="IK85" s="322"/>
      <c r="IL85" s="322"/>
      <c r="IM85" s="322"/>
      <c r="IN85" s="322"/>
      <c r="IO85" s="322"/>
      <c r="IP85" s="322"/>
      <c r="IQ85" s="322"/>
      <c r="IR85" s="322"/>
      <c r="IS85" s="322"/>
      <c r="IT85" s="322"/>
      <c r="IU85" s="322"/>
      <c r="IV85" s="322"/>
    </row>
    <row r="86" s="321" customFormat="1" spans="2:256">
      <c r="B86" s="180"/>
      <c r="C86" s="180"/>
      <c r="D86" s="181"/>
      <c r="II86" s="322"/>
      <c r="IJ86" s="322"/>
      <c r="IK86" s="322"/>
      <c r="IL86" s="322"/>
      <c r="IM86" s="322"/>
      <c r="IN86" s="322"/>
      <c r="IO86" s="322"/>
      <c r="IP86" s="322"/>
      <c r="IQ86" s="322"/>
      <c r="IR86" s="322"/>
      <c r="IS86" s="322"/>
      <c r="IT86" s="322"/>
      <c r="IU86" s="322"/>
      <c r="IV86" s="322"/>
    </row>
    <row r="87" s="321" customFormat="1" spans="2:256">
      <c r="B87" s="180"/>
      <c r="C87" s="180"/>
      <c r="D87" s="181"/>
      <c r="II87" s="322"/>
      <c r="IJ87" s="322"/>
      <c r="IK87" s="322"/>
      <c r="IL87" s="322"/>
      <c r="IM87" s="322"/>
      <c r="IN87" s="322"/>
      <c r="IO87" s="322"/>
      <c r="IP87" s="322"/>
      <c r="IQ87" s="322"/>
      <c r="IR87" s="322"/>
      <c r="IS87" s="322"/>
      <c r="IT87" s="322"/>
      <c r="IU87" s="322"/>
      <c r="IV87" s="322"/>
    </row>
    <row r="88" s="321" customFormat="1" spans="2:256">
      <c r="B88" s="180"/>
      <c r="C88" s="180"/>
      <c r="D88" s="181"/>
      <c r="II88" s="322"/>
      <c r="IJ88" s="322"/>
      <c r="IK88" s="322"/>
      <c r="IL88" s="322"/>
      <c r="IM88" s="322"/>
      <c r="IN88" s="322"/>
      <c r="IO88" s="322"/>
      <c r="IP88" s="322"/>
      <c r="IQ88" s="322"/>
      <c r="IR88" s="322"/>
      <c r="IS88" s="322"/>
      <c r="IT88" s="322"/>
      <c r="IU88" s="322"/>
      <c r="IV88" s="322"/>
    </row>
    <row r="89" s="321" customFormat="1" spans="2:256">
      <c r="B89" s="180"/>
      <c r="C89" s="180"/>
      <c r="D89" s="181"/>
      <c r="II89" s="322"/>
      <c r="IJ89" s="322"/>
      <c r="IK89" s="322"/>
      <c r="IL89" s="322"/>
      <c r="IM89" s="322"/>
      <c r="IN89" s="322"/>
      <c r="IO89" s="322"/>
      <c r="IP89" s="322"/>
      <c r="IQ89" s="322"/>
      <c r="IR89" s="322"/>
      <c r="IS89" s="322"/>
      <c r="IT89" s="322"/>
      <c r="IU89" s="322"/>
      <c r="IV89" s="322"/>
    </row>
    <row r="90" s="321" customFormat="1" spans="2:256">
      <c r="B90" s="180"/>
      <c r="C90" s="180"/>
      <c r="D90" s="181"/>
      <c r="II90" s="322"/>
      <c r="IJ90" s="322"/>
      <c r="IK90" s="322"/>
      <c r="IL90" s="322"/>
      <c r="IM90" s="322"/>
      <c r="IN90" s="322"/>
      <c r="IO90" s="322"/>
      <c r="IP90" s="322"/>
      <c r="IQ90" s="322"/>
      <c r="IR90" s="322"/>
      <c r="IS90" s="322"/>
      <c r="IT90" s="322"/>
      <c r="IU90" s="322"/>
      <c r="IV90" s="322"/>
    </row>
    <row r="91" s="321" customFormat="1" spans="2:256">
      <c r="B91" s="180"/>
      <c r="C91" s="180"/>
      <c r="D91" s="181"/>
      <c r="II91" s="322"/>
      <c r="IJ91" s="322"/>
      <c r="IK91" s="322"/>
      <c r="IL91" s="322"/>
      <c r="IM91" s="322"/>
      <c r="IN91" s="322"/>
      <c r="IO91" s="322"/>
      <c r="IP91" s="322"/>
      <c r="IQ91" s="322"/>
      <c r="IR91" s="322"/>
      <c r="IS91" s="322"/>
      <c r="IT91" s="322"/>
      <c r="IU91" s="322"/>
      <c r="IV91" s="322"/>
    </row>
    <row r="92" s="321" customFormat="1" spans="2:256">
      <c r="B92" s="180"/>
      <c r="C92" s="180"/>
      <c r="D92" s="181"/>
      <c r="II92" s="322"/>
      <c r="IJ92" s="322"/>
      <c r="IK92" s="322"/>
      <c r="IL92" s="322"/>
      <c r="IM92" s="322"/>
      <c r="IN92" s="322"/>
      <c r="IO92" s="322"/>
      <c r="IP92" s="322"/>
      <c r="IQ92" s="322"/>
      <c r="IR92" s="322"/>
      <c r="IS92" s="322"/>
      <c r="IT92" s="322"/>
      <c r="IU92" s="322"/>
      <c r="IV92" s="322"/>
    </row>
    <row r="93" s="321" customFormat="1" spans="2:256">
      <c r="B93" s="180"/>
      <c r="C93" s="180"/>
      <c r="D93" s="181"/>
      <c r="II93" s="322"/>
      <c r="IJ93" s="322"/>
      <c r="IK93" s="322"/>
      <c r="IL93" s="322"/>
      <c r="IM93" s="322"/>
      <c r="IN93" s="322"/>
      <c r="IO93" s="322"/>
      <c r="IP93" s="322"/>
      <c r="IQ93" s="322"/>
      <c r="IR93" s="322"/>
      <c r="IS93" s="322"/>
      <c r="IT93" s="322"/>
      <c r="IU93" s="322"/>
      <c r="IV93" s="322"/>
    </row>
    <row r="94" s="321" customFormat="1" spans="2:256">
      <c r="B94" s="180"/>
      <c r="C94" s="180"/>
      <c r="D94" s="181"/>
      <c r="II94" s="322"/>
      <c r="IJ94" s="322"/>
      <c r="IK94" s="322"/>
      <c r="IL94" s="322"/>
      <c r="IM94" s="322"/>
      <c r="IN94" s="322"/>
      <c r="IO94" s="322"/>
      <c r="IP94" s="322"/>
      <c r="IQ94" s="322"/>
      <c r="IR94" s="322"/>
      <c r="IS94" s="322"/>
      <c r="IT94" s="322"/>
      <c r="IU94" s="322"/>
      <c r="IV94" s="322"/>
    </row>
    <row r="95" s="321" customFormat="1" spans="2:256">
      <c r="B95" s="180"/>
      <c r="C95" s="180"/>
      <c r="D95" s="181"/>
      <c r="II95" s="322"/>
      <c r="IJ95" s="322"/>
      <c r="IK95" s="322"/>
      <c r="IL95" s="322"/>
      <c r="IM95" s="322"/>
      <c r="IN95" s="322"/>
      <c r="IO95" s="322"/>
      <c r="IP95" s="322"/>
      <c r="IQ95" s="322"/>
      <c r="IR95" s="322"/>
      <c r="IS95" s="322"/>
      <c r="IT95" s="322"/>
      <c r="IU95" s="322"/>
      <c r="IV95" s="322"/>
    </row>
    <row r="96" s="321" customFormat="1" spans="2:256">
      <c r="B96" s="180"/>
      <c r="C96" s="180"/>
      <c r="D96" s="181"/>
      <c r="II96" s="322"/>
      <c r="IJ96" s="322"/>
      <c r="IK96" s="322"/>
      <c r="IL96" s="322"/>
      <c r="IM96" s="322"/>
      <c r="IN96" s="322"/>
      <c r="IO96" s="322"/>
      <c r="IP96" s="322"/>
      <c r="IQ96" s="322"/>
      <c r="IR96" s="322"/>
      <c r="IS96" s="322"/>
      <c r="IT96" s="322"/>
      <c r="IU96" s="322"/>
      <c r="IV96" s="322"/>
    </row>
    <row r="97" s="321" customFormat="1" spans="2:256">
      <c r="B97" s="180"/>
      <c r="C97" s="180"/>
      <c r="D97" s="181"/>
      <c r="II97" s="322"/>
      <c r="IJ97" s="322"/>
      <c r="IK97" s="322"/>
      <c r="IL97" s="322"/>
      <c r="IM97" s="322"/>
      <c r="IN97" s="322"/>
      <c r="IO97" s="322"/>
      <c r="IP97" s="322"/>
      <c r="IQ97" s="322"/>
      <c r="IR97" s="322"/>
      <c r="IS97" s="322"/>
      <c r="IT97" s="322"/>
      <c r="IU97" s="322"/>
      <c r="IV97" s="322"/>
    </row>
    <row r="98" s="321" customFormat="1" spans="2:256">
      <c r="B98" s="180"/>
      <c r="C98" s="180"/>
      <c r="D98" s="181"/>
      <c r="II98" s="322"/>
      <c r="IJ98" s="322"/>
      <c r="IK98" s="322"/>
      <c r="IL98" s="322"/>
      <c r="IM98" s="322"/>
      <c r="IN98" s="322"/>
      <c r="IO98" s="322"/>
      <c r="IP98" s="322"/>
      <c r="IQ98" s="322"/>
      <c r="IR98" s="322"/>
      <c r="IS98" s="322"/>
      <c r="IT98" s="322"/>
      <c r="IU98" s="322"/>
      <c r="IV98" s="322"/>
    </row>
    <row r="99" s="321" customFormat="1" spans="2:256">
      <c r="B99" s="180"/>
      <c r="C99" s="180"/>
      <c r="D99" s="181"/>
      <c r="II99" s="322"/>
      <c r="IJ99" s="322"/>
      <c r="IK99" s="322"/>
      <c r="IL99" s="322"/>
      <c r="IM99" s="322"/>
      <c r="IN99" s="322"/>
      <c r="IO99" s="322"/>
      <c r="IP99" s="322"/>
      <c r="IQ99" s="322"/>
      <c r="IR99" s="322"/>
      <c r="IS99" s="322"/>
      <c r="IT99" s="322"/>
      <c r="IU99" s="322"/>
      <c r="IV99" s="322"/>
    </row>
    <row r="100" s="321" customFormat="1" spans="2:256">
      <c r="B100" s="180"/>
      <c r="C100" s="180"/>
      <c r="D100" s="181"/>
      <c r="II100" s="322"/>
      <c r="IJ100" s="322"/>
      <c r="IK100" s="322"/>
      <c r="IL100" s="322"/>
      <c r="IM100" s="322"/>
      <c r="IN100" s="322"/>
      <c r="IO100" s="322"/>
      <c r="IP100" s="322"/>
      <c r="IQ100" s="322"/>
      <c r="IR100" s="322"/>
      <c r="IS100" s="322"/>
      <c r="IT100" s="322"/>
      <c r="IU100" s="322"/>
      <c r="IV100" s="322"/>
    </row>
    <row r="101" s="321" customFormat="1" spans="2:256">
      <c r="B101" s="180"/>
      <c r="C101" s="180"/>
      <c r="D101" s="181"/>
      <c r="II101" s="322"/>
      <c r="IJ101" s="322"/>
      <c r="IK101" s="322"/>
      <c r="IL101" s="322"/>
      <c r="IM101" s="322"/>
      <c r="IN101" s="322"/>
      <c r="IO101" s="322"/>
      <c r="IP101" s="322"/>
      <c r="IQ101" s="322"/>
      <c r="IR101" s="322"/>
      <c r="IS101" s="322"/>
      <c r="IT101" s="322"/>
      <c r="IU101" s="322"/>
      <c r="IV101" s="322"/>
    </row>
    <row r="102" s="321" customFormat="1" spans="2:256">
      <c r="B102" s="180"/>
      <c r="C102" s="180"/>
      <c r="D102" s="181"/>
      <c r="II102" s="322"/>
      <c r="IJ102" s="322"/>
      <c r="IK102" s="322"/>
      <c r="IL102" s="322"/>
      <c r="IM102" s="322"/>
      <c r="IN102" s="322"/>
      <c r="IO102" s="322"/>
      <c r="IP102" s="322"/>
      <c r="IQ102" s="322"/>
      <c r="IR102" s="322"/>
      <c r="IS102" s="322"/>
      <c r="IT102" s="322"/>
      <c r="IU102" s="322"/>
      <c r="IV102" s="322"/>
    </row>
    <row r="103" s="321" customFormat="1" spans="2:256">
      <c r="B103" s="180"/>
      <c r="C103" s="180"/>
      <c r="D103" s="181"/>
      <c r="II103" s="322"/>
      <c r="IJ103" s="322"/>
      <c r="IK103" s="322"/>
      <c r="IL103" s="322"/>
      <c r="IM103" s="322"/>
      <c r="IN103" s="322"/>
      <c r="IO103" s="322"/>
      <c r="IP103" s="322"/>
      <c r="IQ103" s="322"/>
      <c r="IR103" s="322"/>
      <c r="IS103" s="322"/>
      <c r="IT103" s="322"/>
      <c r="IU103" s="322"/>
      <c r="IV103" s="322"/>
    </row>
    <row r="104" s="321" customFormat="1" spans="2:256">
      <c r="B104" s="180"/>
      <c r="C104" s="180"/>
      <c r="D104" s="181"/>
      <c r="II104" s="322"/>
      <c r="IJ104" s="322"/>
      <c r="IK104" s="322"/>
      <c r="IL104" s="322"/>
      <c r="IM104" s="322"/>
      <c r="IN104" s="322"/>
      <c r="IO104" s="322"/>
      <c r="IP104" s="322"/>
      <c r="IQ104" s="322"/>
      <c r="IR104" s="322"/>
      <c r="IS104" s="322"/>
      <c r="IT104" s="322"/>
      <c r="IU104" s="322"/>
      <c r="IV104" s="322"/>
    </row>
    <row r="105" s="321" customFormat="1" spans="2:256">
      <c r="B105" s="180"/>
      <c r="C105" s="180"/>
      <c r="D105" s="181"/>
      <c r="II105" s="322"/>
      <c r="IJ105" s="322"/>
      <c r="IK105" s="322"/>
      <c r="IL105" s="322"/>
      <c r="IM105" s="322"/>
      <c r="IN105" s="322"/>
      <c r="IO105" s="322"/>
      <c r="IP105" s="322"/>
      <c r="IQ105" s="322"/>
      <c r="IR105" s="322"/>
      <c r="IS105" s="322"/>
      <c r="IT105" s="322"/>
      <c r="IU105" s="322"/>
      <c r="IV105" s="322"/>
    </row>
    <row r="106" s="321" customFormat="1" spans="2:256">
      <c r="B106" s="180"/>
      <c r="C106" s="180"/>
      <c r="D106" s="181"/>
      <c r="II106" s="322"/>
      <c r="IJ106" s="322"/>
      <c r="IK106" s="322"/>
      <c r="IL106" s="322"/>
      <c r="IM106" s="322"/>
      <c r="IN106" s="322"/>
      <c r="IO106" s="322"/>
      <c r="IP106" s="322"/>
      <c r="IQ106" s="322"/>
      <c r="IR106" s="322"/>
      <c r="IS106" s="322"/>
      <c r="IT106" s="322"/>
      <c r="IU106" s="322"/>
      <c r="IV106" s="322"/>
    </row>
    <row r="107" s="321" customFormat="1" spans="2:256">
      <c r="B107" s="180"/>
      <c r="C107" s="180"/>
      <c r="D107" s="181"/>
      <c r="II107" s="322"/>
      <c r="IJ107" s="322"/>
      <c r="IK107" s="322"/>
      <c r="IL107" s="322"/>
      <c r="IM107" s="322"/>
      <c r="IN107" s="322"/>
      <c r="IO107" s="322"/>
      <c r="IP107" s="322"/>
      <c r="IQ107" s="322"/>
      <c r="IR107" s="322"/>
      <c r="IS107" s="322"/>
      <c r="IT107" s="322"/>
      <c r="IU107" s="322"/>
      <c r="IV107" s="322"/>
    </row>
    <row r="108" s="321" customFormat="1" spans="2:256">
      <c r="B108" s="180"/>
      <c r="C108" s="180"/>
      <c r="D108" s="181"/>
      <c r="II108" s="322"/>
      <c r="IJ108" s="322"/>
      <c r="IK108" s="322"/>
      <c r="IL108" s="322"/>
      <c r="IM108" s="322"/>
      <c r="IN108" s="322"/>
      <c r="IO108" s="322"/>
      <c r="IP108" s="322"/>
      <c r="IQ108" s="322"/>
      <c r="IR108" s="322"/>
      <c r="IS108" s="322"/>
      <c r="IT108" s="322"/>
      <c r="IU108" s="322"/>
      <c r="IV108" s="322"/>
    </row>
    <row r="109" s="321" customFormat="1" spans="2:256">
      <c r="B109" s="180"/>
      <c r="C109" s="180"/>
      <c r="D109" s="181"/>
      <c r="II109" s="322"/>
      <c r="IJ109" s="322"/>
      <c r="IK109" s="322"/>
      <c r="IL109" s="322"/>
      <c r="IM109" s="322"/>
      <c r="IN109" s="322"/>
      <c r="IO109" s="322"/>
      <c r="IP109" s="322"/>
      <c r="IQ109" s="322"/>
      <c r="IR109" s="322"/>
      <c r="IS109" s="322"/>
      <c r="IT109" s="322"/>
      <c r="IU109" s="322"/>
      <c r="IV109" s="322"/>
    </row>
    <row r="110" s="321" customFormat="1" spans="2:256">
      <c r="B110" s="180"/>
      <c r="C110" s="180"/>
      <c r="D110" s="181"/>
      <c r="II110" s="322"/>
      <c r="IJ110" s="322"/>
      <c r="IK110" s="322"/>
      <c r="IL110" s="322"/>
      <c r="IM110" s="322"/>
      <c r="IN110" s="322"/>
      <c r="IO110" s="322"/>
      <c r="IP110" s="322"/>
      <c r="IQ110" s="322"/>
      <c r="IR110" s="322"/>
      <c r="IS110" s="322"/>
      <c r="IT110" s="322"/>
      <c r="IU110" s="322"/>
      <c r="IV110" s="322"/>
    </row>
    <row r="111" s="321" customFormat="1" spans="2:256">
      <c r="B111" s="180"/>
      <c r="C111" s="180"/>
      <c r="D111" s="181"/>
      <c r="II111" s="322"/>
      <c r="IJ111" s="322"/>
      <c r="IK111" s="322"/>
      <c r="IL111" s="322"/>
      <c r="IM111" s="322"/>
      <c r="IN111" s="322"/>
      <c r="IO111" s="322"/>
      <c r="IP111" s="322"/>
      <c r="IQ111" s="322"/>
      <c r="IR111" s="322"/>
      <c r="IS111" s="322"/>
      <c r="IT111" s="322"/>
      <c r="IU111" s="322"/>
      <c r="IV111" s="322"/>
    </row>
    <row r="112" s="321" customFormat="1" spans="2:256">
      <c r="B112" s="180"/>
      <c r="C112" s="180"/>
      <c r="D112" s="181"/>
      <c r="II112" s="322"/>
      <c r="IJ112" s="322"/>
      <c r="IK112" s="322"/>
      <c r="IL112" s="322"/>
      <c r="IM112" s="322"/>
      <c r="IN112" s="322"/>
      <c r="IO112" s="322"/>
      <c r="IP112" s="322"/>
      <c r="IQ112" s="322"/>
      <c r="IR112" s="322"/>
      <c r="IS112" s="322"/>
      <c r="IT112" s="322"/>
      <c r="IU112" s="322"/>
      <c r="IV112" s="322"/>
    </row>
    <row r="113" s="321" customFormat="1" spans="2:256">
      <c r="B113" s="180"/>
      <c r="C113" s="180"/>
      <c r="D113" s="181"/>
      <c r="II113" s="322"/>
      <c r="IJ113" s="322"/>
      <c r="IK113" s="322"/>
      <c r="IL113" s="322"/>
      <c r="IM113" s="322"/>
      <c r="IN113" s="322"/>
      <c r="IO113" s="322"/>
      <c r="IP113" s="322"/>
      <c r="IQ113" s="322"/>
      <c r="IR113" s="322"/>
      <c r="IS113" s="322"/>
      <c r="IT113" s="322"/>
      <c r="IU113" s="322"/>
      <c r="IV113" s="322"/>
    </row>
    <row r="114" s="321" customFormat="1" spans="2:256">
      <c r="B114" s="180"/>
      <c r="C114" s="180"/>
      <c r="D114" s="181"/>
      <c r="II114" s="322"/>
      <c r="IJ114" s="322"/>
      <c r="IK114" s="322"/>
      <c r="IL114" s="322"/>
      <c r="IM114" s="322"/>
      <c r="IN114" s="322"/>
      <c r="IO114" s="322"/>
      <c r="IP114" s="322"/>
      <c r="IQ114" s="322"/>
      <c r="IR114" s="322"/>
      <c r="IS114" s="322"/>
      <c r="IT114" s="322"/>
      <c r="IU114" s="322"/>
      <c r="IV114" s="322"/>
    </row>
    <row r="115" s="321" customFormat="1" spans="2:256">
      <c r="B115" s="180"/>
      <c r="C115" s="180"/>
      <c r="D115" s="181"/>
      <c r="II115" s="322"/>
      <c r="IJ115" s="322"/>
      <c r="IK115" s="322"/>
      <c r="IL115" s="322"/>
      <c r="IM115" s="322"/>
      <c r="IN115" s="322"/>
      <c r="IO115" s="322"/>
      <c r="IP115" s="322"/>
      <c r="IQ115" s="322"/>
      <c r="IR115" s="322"/>
      <c r="IS115" s="322"/>
      <c r="IT115" s="322"/>
      <c r="IU115" s="322"/>
      <c r="IV115" s="322"/>
    </row>
    <row r="116" s="321" customFormat="1" spans="2:256">
      <c r="B116" s="180"/>
      <c r="C116" s="180"/>
      <c r="D116" s="181"/>
      <c r="II116" s="322"/>
      <c r="IJ116" s="322"/>
      <c r="IK116" s="322"/>
      <c r="IL116" s="322"/>
      <c r="IM116" s="322"/>
      <c r="IN116" s="322"/>
      <c r="IO116" s="322"/>
      <c r="IP116" s="322"/>
      <c r="IQ116" s="322"/>
      <c r="IR116" s="322"/>
      <c r="IS116" s="322"/>
      <c r="IT116" s="322"/>
      <c r="IU116" s="322"/>
      <c r="IV116" s="322"/>
    </row>
    <row r="117" s="321" customFormat="1" spans="2:256">
      <c r="B117" s="180"/>
      <c r="C117" s="180"/>
      <c r="D117" s="181"/>
      <c r="II117" s="322"/>
      <c r="IJ117" s="322"/>
      <c r="IK117" s="322"/>
      <c r="IL117" s="322"/>
      <c r="IM117" s="322"/>
      <c r="IN117" s="322"/>
      <c r="IO117" s="322"/>
      <c r="IP117" s="322"/>
      <c r="IQ117" s="322"/>
      <c r="IR117" s="322"/>
      <c r="IS117" s="322"/>
      <c r="IT117" s="322"/>
      <c r="IU117" s="322"/>
      <c r="IV117" s="322"/>
    </row>
    <row r="118" s="321" customFormat="1" spans="2:256">
      <c r="B118" s="180"/>
      <c r="C118" s="180"/>
      <c r="D118" s="181"/>
      <c r="II118" s="322"/>
      <c r="IJ118" s="322"/>
      <c r="IK118" s="322"/>
      <c r="IL118" s="322"/>
      <c r="IM118" s="322"/>
      <c r="IN118" s="322"/>
      <c r="IO118" s="322"/>
      <c r="IP118" s="322"/>
      <c r="IQ118" s="322"/>
      <c r="IR118" s="322"/>
      <c r="IS118" s="322"/>
      <c r="IT118" s="322"/>
      <c r="IU118" s="322"/>
      <c r="IV118" s="322"/>
    </row>
    <row r="119" s="321" customFormat="1" spans="2:256">
      <c r="B119" s="180"/>
      <c r="C119" s="180"/>
      <c r="D119" s="181"/>
      <c r="II119" s="322"/>
      <c r="IJ119" s="322"/>
      <c r="IK119" s="322"/>
      <c r="IL119" s="322"/>
      <c r="IM119" s="322"/>
      <c r="IN119" s="322"/>
      <c r="IO119" s="322"/>
      <c r="IP119" s="322"/>
      <c r="IQ119" s="322"/>
      <c r="IR119" s="322"/>
      <c r="IS119" s="322"/>
      <c r="IT119" s="322"/>
      <c r="IU119" s="322"/>
      <c r="IV119" s="322"/>
    </row>
    <row r="120" s="321" customFormat="1" spans="2:256">
      <c r="B120" s="180"/>
      <c r="C120" s="180"/>
      <c r="D120" s="181"/>
      <c r="II120" s="322"/>
      <c r="IJ120" s="322"/>
      <c r="IK120" s="322"/>
      <c r="IL120" s="322"/>
      <c r="IM120" s="322"/>
      <c r="IN120" s="322"/>
      <c r="IO120" s="322"/>
      <c r="IP120" s="322"/>
      <c r="IQ120" s="322"/>
      <c r="IR120" s="322"/>
      <c r="IS120" s="322"/>
      <c r="IT120" s="322"/>
      <c r="IU120" s="322"/>
      <c r="IV120" s="322"/>
    </row>
    <row r="121" s="321" customFormat="1" spans="2:256">
      <c r="B121" s="180"/>
      <c r="C121" s="180"/>
      <c r="D121" s="181"/>
      <c r="II121" s="322"/>
      <c r="IJ121" s="322"/>
      <c r="IK121" s="322"/>
      <c r="IL121" s="322"/>
      <c r="IM121" s="322"/>
      <c r="IN121" s="322"/>
      <c r="IO121" s="322"/>
      <c r="IP121" s="322"/>
      <c r="IQ121" s="322"/>
      <c r="IR121" s="322"/>
      <c r="IS121" s="322"/>
      <c r="IT121" s="322"/>
      <c r="IU121" s="322"/>
      <c r="IV121" s="322"/>
    </row>
    <row r="122" s="321" customFormat="1" spans="2:256">
      <c r="B122" s="180"/>
      <c r="C122" s="180"/>
      <c r="D122" s="181"/>
      <c r="II122" s="322"/>
      <c r="IJ122" s="322"/>
      <c r="IK122" s="322"/>
      <c r="IL122" s="322"/>
      <c r="IM122" s="322"/>
      <c r="IN122" s="322"/>
      <c r="IO122" s="322"/>
      <c r="IP122" s="322"/>
      <c r="IQ122" s="322"/>
      <c r="IR122" s="322"/>
      <c r="IS122" s="322"/>
      <c r="IT122" s="322"/>
      <c r="IU122" s="322"/>
      <c r="IV122" s="322"/>
    </row>
    <row r="123" s="321" customFormat="1" spans="2:256">
      <c r="B123" s="180"/>
      <c r="C123" s="180"/>
      <c r="D123" s="181"/>
      <c r="II123" s="322"/>
      <c r="IJ123" s="322"/>
      <c r="IK123" s="322"/>
      <c r="IL123" s="322"/>
      <c r="IM123" s="322"/>
      <c r="IN123" s="322"/>
      <c r="IO123" s="322"/>
      <c r="IP123" s="322"/>
      <c r="IQ123" s="322"/>
      <c r="IR123" s="322"/>
      <c r="IS123" s="322"/>
      <c r="IT123" s="322"/>
      <c r="IU123" s="322"/>
      <c r="IV123" s="322"/>
    </row>
    <row r="124" s="321" customFormat="1" spans="2:256">
      <c r="B124" s="180"/>
      <c r="C124" s="180"/>
      <c r="D124" s="181"/>
      <c r="II124" s="322"/>
      <c r="IJ124" s="322"/>
      <c r="IK124" s="322"/>
      <c r="IL124" s="322"/>
      <c r="IM124" s="322"/>
      <c r="IN124" s="322"/>
      <c r="IO124" s="322"/>
      <c r="IP124" s="322"/>
      <c r="IQ124" s="322"/>
      <c r="IR124" s="322"/>
      <c r="IS124" s="322"/>
      <c r="IT124" s="322"/>
      <c r="IU124" s="322"/>
      <c r="IV124" s="322"/>
    </row>
    <row r="125" s="321" customFormat="1" spans="2:256">
      <c r="B125" s="180"/>
      <c r="C125" s="180"/>
      <c r="D125" s="181"/>
      <c r="II125" s="322"/>
      <c r="IJ125" s="322"/>
      <c r="IK125" s="322"/>
      <c r="IL125" s="322"/>
      <c r="IM125" s="322"/>
      <c r="IN125" s="322"/>
      <c r="IO125" s="322"/>
      <c r="IP125" s="322"/>
      <c r="IQ125" s="322"/>
      <c r="IR125" s="322"/>
      <c r="IS125" s="322"/>
      <c r="IT125" s="322"/>
      <c r="IU125" s="322"/>
      <c r="IV125" s="322"/>
    </row>
    <row r="126" s="321" customFormat="1" spans="2:256">
      <c r="B126" s="180"/>
      <c r="C126" s="180"/>
      <c r="D126" s="181"/>
      <c r="II126" s="322"/>
      <c r="IJ126" s="322"/>
      <c r="IK126" s="322"/>
      <c r="IL126" s="322"/>
      <c r="IM126" s="322"/>
      <c r="IN126" s="322"/>
      <c r="IO126" s="322"/>
      <c r="IP126" s="322"/>
      <c r="IQ126" s="322"/>
      <c r="IR126" s="322"/>
      <c r="IS126" s="322"/>
      <c r="IT126" s="322"/>
      <c r="IU126" s="322"/>
      <c r="IV126" s="322"/>
    </row>
    <row r="127" s="321" customFormat="1" spans="2:256">
      <c r="B127" s="180"/>
      <c r="C127" s="180"/>
      <c r="D127" s="181"/>
      <c r="II127" s="322"/>
      <c r="IJ127" s="322"/>
      <c r="IK127" s="322"/>
      <c r="IL127" s="322"/>
      <c r="IM127" s="322"/>
      <c r="IN127" s="322"/>
      <c r="IO127" s="322"/>
      <c r="IP127" s="322"/>
      <c r="IQ127" s="322"/>
      <c r="IR127" s="322"/>
      <c r="IS127" s="322"/>
      <c r="IT127" s="322"/>
      <c r="IU127" s="322"/>
      <c r="IV127" s="322"/>
    </row>
    <row r="128" s="321" customFormat="1" spans="2:256">
      <c r="B128" s="180"/>
      <c r="C128" s="180"/>
      <c r="D128" s="181"/>
      <c r="II128" s="322"/>
      <c r="IJ128" s="322"/>
      <c r="IK128" s="322"/>
      <c r="IL128" s="322"/>
      <c r="IM128" s="322"/>
      <c r="IN128" s="322"/>
      <c r="IO128" s="322"/>
      <c r="IP128" s="322"/>
      <c r="IQ128" s="322"/>
      <c r="IR128" s="322"/>
      <c r="IS128" s="322"/>
      <c r="IT128" s="322"/>
      <c r="IU128" s="322"/>
      <c r="IV128" s="322"/>
    </row>
    <row r="129" s="321" customFormat="1" spans="2:256">
      <c r="B129" s="180"/>
      <c r="C129" s="180"/>
      <c r="D129" s="181"/>
      <c r="II129" s="322"/>
      <c r="IJ129" s="322"/>
      <c r="IK129" s="322"/>
      <c r="IL129" s="322"/>
      <c r="IM129" s="322"/>
      <c r="IN129" s="322"/>
      <c r="IO129" s="322"/>
      <c r="IP129" s="322"/>
      <c r="IQ129" s="322"/>
      <c r="IR129" s="322"/>
      <c r="IS129" s="322"/>
      <c r="IT129" s="322"/>
      <c r="IU129" s="322"/>
      <c r="IV129" s="322"/>
    </row>
    <row r="130" s="321" customFormat="1" spans="2:256">
      <c r="B130" s="180"/>
      <c r="C130" s="180"/>
      <c r="D130" s="181"/>
      <c r="II130" s="322"/>
      <c r="IJ130" s="322"/>
      <c r="IK130" s="322"/>
      <c r="IL130" s="322"/>
      <c r="IM130" s="322"/>
      <c r="IN130" s="322"/>
      <c r="IO130" s="322"/>
      <c r="IP130" s="322"/>
      <c r="IQ130" s="322"/>
      <c r="IR130" s="322"/>
      <c r="IS130" s="322"/>
      <c r="IT130" s="322"/>
      <c r="IU130" s="322"/>
      <c r="IV130" s="322"/>
    </row>
    <row r="131" s="321" customFormat="1" spans="2:256">
      <c r="B131" s="180"/>
      <c r="C131" s="180"/>
      <c r="D131" s="181"/>
      <c r="II131" s="322"/>
      <c r="IJ131" s="322"/>
      <c r="IK131" s="322"/>
      <c r="IL131" s="322"/>
      <c r="IM131" s="322"/>
      <c r="IN131" s="322"/>
      <c r="IO131" s="322"/>
      <c r="IP131" s="322"/>
      <c r="IQ131" s="322"/>
      <c r="IR131" s="322"/>
      <c r="IS131" s="322"/>
      <c r="IT131" s="322"/>
      <c r="IU131" s="322"/>
      <c r="IV131" s="322"/>
    </row>
    <row r="132" s="321" customFormat="1" spans="2:256">
      <c r="B132" s="180"/>
      <c r="C132" s="180"/>
      <c r="D132" s="181"/>
      <c r="II132" s="322"/>
      <c r="IJ132" s="322"/>
      <c r="IK132" s="322"/>
      <c r="IL132" s="322"/>
      <c r="IM132" s="322"/>
      <c r="IN132" s="322"/>
      <c r="IO132" s="322"/>
      <c r="IP132" s="322"/>
      <c r="IQ132" s="322"/>
      <c r="IR132" s="322"/>
      <c r="IS132" s="322"/>
      <c r="IT132" s="322"/>
      <c r="IU132" s="322"/>
      <c r="IV132" s="322"/>
    </row>
    <row r="133" s="321" customFormat="1" spans="2:256">
      <c r="B133" s="180"/>
      <c r="C133" s="180"/>
      <c r="D133" s="181"/>
      <c r="II133" s="322"/>
      <c r="IJ133" s="322"/>
      <c r="IK133" s="322"/>
      <c r="IL133" s="322"/>
      <c r="IM133" s="322"/>
      <c r="IN133" s="322"/>
      <c r="IO133" s="322"/>
      <c r="IP133" s="322"/>
      <c r="IQ133" s="322"/>
      <c r="IR133" s="322"/>
      <c r="IS133" s="322"/>
      <c r="IT133" s="322"/>
      <c r="IU133" s="322"/>
      <c r="IV133" s="322"/>
    </row>
    <row r="134" s="321" customFormat="1" spans="2:256">
      <c r="B134" s="180"/>
      <c r="C134" s="180"/>
      <c r="D134" s="181"/>
      <c r="II134" s="322"/>
      <c r="IJ134" s="322"/>
      <c r="IK134" s="322"/>
      <c r="IL134" s="322"/>
      <c r="IM134" s="322"/>
      <c r="IN134" s="322"/>
      <c r="IO134" s="322"/>
      <c r="IP134" s="322"/>
      <c r="IQ134" s="322"/>
      <c r="IR134" s="322"/>
      <c r="IS134" s="322"/>
      <c r="IT134" s="322"/>
      <c r="IU134" s="322"/>
      <c r="IV134" s="322"/>
    </row>
    <row r="135" s="321" customFormat="1" spans="2:256">
      <c r="B135" s="180"/>
      <c r="C135" s="180"/>
      <c r="D135" s="181"/>
      <c r="II135" s="322"/>
      <c r="IJ135" s="322"/>
      <c r="IK135" s="322"/>
      <c r="IL135" s="322"/>
      <c r="IM135" s="322"/>
      <c r="IN135" s="322"/>
      <c r="IO135" s="322"/>
      <c r="IP135" s="322"/>
      <c r="IQ135" s="322"/>
      <c r="IR135" s="322"/>
      <c r="IS135" s="322"/>
      <c r="IT135" s="322"/>
      <c r="IU135" s="322"/>
      <c r="IV135" s="322"/>
    </row>
    <row r="136" s="321" customFormat="1" spans="2:256">
      <c r="B136" s="180"/>
      <c r="C136" s="180"/>
      <c r="D136" s="181"/>
      <c r="II136" s="322"/>
      <c r="IJ136" s="322"/>
      <c r="IK136" s="322"/>
      <c r="IL136" s="322"/>
      <c r="IM136" s="322"/>
      <c r="IN136" s="322"/>
      <c r="IO136" s="322"/>
      <c r="IP136" s="322"/>
      <c r="IQ136" s="322"/>
      <c r="IR136" s="322"/>
      <c r="IS136" s="322"/>
      <c r="IT136" s="322"/>
      <c r="IU136" s="322"/>
      <c r="IV136" s="322"/>
    </row>
    <row r="137" s="321" customFormat="1" spans="2:256">
      <c r="B137" s="180"/>
      <c r="C137" s="180"/>
      <c r="D137" s="181"/>
      <c r="II137" s="322"/>
      <c r="IJ137" s="322"/>
      <c r="IK137" s="322"/>
      <c r="IL137" s="322"/>
      <c r="IM137" s="322"/>
      <c r="IN137" s="322"/>
      <c r="IO137" s="322"/>
      <c r="IP137" s="322"/>
      <c r="IQ137" s="322"/>
      <c r="IR137" s="322"/>
      <c r="IS137" s="322"/>
      <c r="IT137" s="322"/>
      <c r="IU137" s="322"/>
      <c r="IV137" s="322"/>
    </row>
    <row r="138" s="321" customFormat="1" spans="2:256">
      <c r="B138" s="180"/>
      <c r="C138" s="180"/>
      <c r="D138" s="181"/>
      <c r="II138" s="322"/>
      <c r="IJ138" s="322"/>
      <c r="IK138" s="322"/>
      <c r="IL138" s="322"/>
      <c r="IM138" s="322"/>
      <c r="IN138" s="322"/>
      <c r="IO138" s="322"/>
      <c r="IP138" s="322"/>
      <c r="IQ138" s="322"/>
      <c r="IR138" s="322"/>
      <c r="IS138" s="322"/>
      <c r="IT138" s="322"/>
      <c r="IU138" s="322"/>
      <c r="IV138" s="322"/>
    </row>
    <row r="139" s="321" customFormat="1" spans="2:256">
      <c r="B139" s="180"/>
      <c r="C139" s="180"/>
      <c r="D139" s="181"/>
      <c r="II139" s="322"/>
      <c r="IJ139" s="322"/>
      <c r="IK139" s="322"/>
      <c r="IL139" s="322"/>
      <c r="IM139" s="322"/>
      <c r="IN139" s="322"/>
      <c r="IO139" s="322"/>
      <c r="IP139" s="322"/>
      <c r="IQ139" s="322"/>
      <c r="IR139" s="322"/>
      <c r="IS139" s="322"/>
      <c r="IT139" s="322"/>
      <c r="IU139" s="322"/>
      <c r="IV139" s="322"/>
    </row>
    <row r="140" s="321" customFormat="1" spans="2:256">
      <c r="B140" s="180"/>
      <c r="C140" s="180"/>
      <c r="D140" s="181"/>
      <c r="II140" s="322"/>
      <c r="IJ140" s="322"/>
      <c r="IK140" s="322"/>
      <c r="IL140" s="322"/>
      <c r="IM140" s="322"/>
      <c r="IN140" s="322"/>
      <c r="IO140" s="322"/>
      <c r="IP140" s="322"/>
      <c r="IQ140" s="322"/>
      <c r="IR140" s="322"/>
      <c r="IS140" s="322"/>
      <c r="IT140" s="322"/>
      <c r="IU140" s="322"/>
      <c r="IV140" s="322"/>
    </row>
    <row r="141" s="321" customFormat="1" spans="2:256">
      <c r="B141" s="180"/>
      <c r="C141" s="180"/>
      <c r="D141" s="181"/>
      <c r="II141" s="322"/>
      <c r="IJ141" s="322"/>
      <c r="IK141" s="322"/>
      <c r="IL141" s="322"/>
      <c r="IM141" s="322"/>
      <c r="IN141" s="322"/>
      <c r="IO141" s="322"/>
      <c r="IP141" s="322"/>
      <c r="IQ141" s="322"/>
      <c r="IR141" s="322"/>
      <c r="IS141" s="322"/>
      <c r="IT141" s="322"/>
      <c r="IU141" s="322"/>
      <c r="IV141" s="322"/>
    </row>
    <row r="142" s="321" customFormat="1" spans="2:256">
      <c r="B142" s="180"/>
      <c r="C142" s="180"/>
      <c r="D142" s="181"/>
      <c r="II142" s="322"/>
      <c r="IJ142" s="322"/>
      <c r="IK142" s="322"/>
      <c r="IL142" s="322"/>
      <c r="IM142" s="322"/>
      <c r="IN142" s="322"/>
      <c r="IO142" s="322"/>
      <c r="IP142" s="322"/>
      <c r="IQ142" s="322"/>
      <c r="IR142" s="322"/>
      <c r="IS142" s="322"/>
      <c r="IT142" s="322"/>
      <c r="IU142" s="322"/>
      <c r="IV142" s="322"/>
    </row>
    <row r="143" s="321" customFormat="1" spans="2:256">
      <c r="B143" s="180"/>
      <c r="C143" s="180"/>
      <c r="D143" s="181"/>
      <c r="II143" s="322"/>
      <c r="IJ143" s="322"/>
      <c r="IK143" s="322"/>
      <c r="IL143" s="322"/>
      <c r="IM143" s="322"/>
      <c r="IN143" s="322"/>
      <c r="IO143" s="322"/>
      <c r="IP143" s="322"/>
      <c r="IQ143" s="322"/>
      <c r="IR143" s="322"/>
      <c r="IS143" s="322"/>
      <c r="IT143" s="322"/>
      <c r="IU143" s="322"/>
      <c r="IV143" s="322"/>
    </row>
    <row r="144" s="321" customFormat="1" spans="2:256">
      <c r="B144" s="180"/>
      <c r="C144" s="180"/>
      <c r="D144" s="181"/>
      <c r="II144" s="322"/>
      <c r="IJ144" s="322"/>
      <c r="IK144" s="322"/>
      <c r="IL144" s="322"/>
      <c r="IM144" s="322"/>
      <c r="IN144" s="322"/>
      <c r="IO144" s="322"/>
      <c r="IP144" s="322"/>
      <c r="IQ144" s="322"/>
      <c r="IR144" s="322"/>
      <c r="IS144" s="322"/>
      <c r="IT144" s="322"/>
      <c r="IU144" s="322"/>
      <c r="IV144" s="322"/>
    </row>
    <row r="145" s="321" customFormat="1" spans="2:256">
      <c r="B145" s="180"/>
      <c r="C145" s="180"/>
      <c r="D145" s="181"/>
      <c r="II145" s="322"/>
      <c r="IJ145" s="322"/>
      <c r="IK145" s="322"/>
      <c r="IL145" s="322"/>
      <c r="IM145" s="322"/>
      <c r="IN145" s="322"/>
      <c r="IO145" s="322"/>
      <c r="IP145" s="322"/>
      <c r="IQ145" s="322"/>
      <c r="IR145" s="322"/>
      <c r="IS145" s="322"/>
      <c r="IT145" s="322"/>
      <c r="IU145" s="322"/>
      <c r="IV145" s="322"/>
    </row>
    <row r="146" s="321" customFormat="1" spans="2:256">
      <c r="B146" s="180"/>
      <c r="C146" s="180"/>
      <c r="D146" s="181"/>
      <c r="II146" s="322"/>
      <c r="IJ146" s="322"/>
      <c r="IK146" s="322"/>
      <c r="IL146" s="322"/>
      <c r="IM146" s="322"/>
      <c r="IN146" s="322"/>
      <c r="IO146" s="322"/>
      <c r="IP146" s="322"/>
      <c r="IQ146" s="322"/>
      <c r="IR146" s="322"/>
      <c r="IS146" s="322"/>
      <c r="IT146" s="322"/>
      <c r="IU146" s="322"/>
      <c r="IV146" s="322"/>
    </row>
    <row r="147" s="321" customFormat="1" spans="2:256">
      <c r="B147" s="180"/>
      <c r="C147" s="180"/>
      <c r="D147" s="181"/>
      <c r="II147" s="322"/>
      <c r="IJ147" s="322"/>
      <c r="IK147" s="322"/>
      <c r="IL147" s="322"/>
      <c r="IM147" s="322"/>
      <c r="IN147" s="322"/>
      <c r="IO147" s="322"/>
      <c r="IP147" s="322"/>
      <c r="IQ147" s="322"/>
      <c r="IR147" s="322"/>
      <c r="IS147" s="322"/>
      <c r="IT147" s="322"/>
      <c r="IU147" s="322"/>
      <c r="IV147" s="322"/>
    </row>
    <row r="148" s="321" customFormat="1" spans="2:256">
      <c r="B148" s="180"/>
      <c r="C148" s="180"/>
      <c r="D148" s="181"/>
      <c r="II148" s="322"/>
      <c r="IJ148" s="322"/>
      <c r="IK148" s="322"/>
      <c r="IL148" s="322"/>
      <c r="IM148" s="322"/>
      <c r="IN148" s="322"/>
      <c r="IO148" s="322"/>
      <c r="IP148" s="322"/>
      <c r="IQ148" s="322"/>
      <c r="IR148" s="322"/>
      <c r="IS148" s="322"/>
      <c r="IT148" s="322"/>
      <c r="IU148" s="322"/>
      <c r="IV148" s="322"/>
    </row>
    <row r="149" s="321" customFormat="1" spans="2:256">
      <c r="B149" s="180"/>
      <c r="C149" s="180"/>
      <c r="D149" s="181"/>
      <c r="II149" s="322"/>
      <c r="IJ149" s="322"/>
      <c r="IK149" s="322"/>
      <c r="IL149" s="322"/>
      <c r="IM149" s="322"/>
      <c r="IN149" s="322"/>
      <c r="IO149" s="322"/>
      <c r="IP149" s="322"/>
      <c r="IQ149" s="322"/>
      <c r="IR149" s="322"/>
      <c r="IS149" s="322"/>
      <c r="IT149" s="322"/>
      <c r="IU149" s="322"/>
      <c r="IV149" s="322"/>
    </row>
    <row r="150" s="321" customFormat="1" spans="2:256">
      <c r="B150" s="180"/>
      <c r="C150" s="180"/>
      <c r="D150" s="181"/>
      <c r="II150" s="322"/>
      <c r="IJ150" s="322"/>
      <c r="IK150" s="322"/>
      <c r="IL150" s="322"/>
      <c r="IM150" s="322"/>
      <c r="IN150" s="322"/>
      <c r="IO150" s="322"/>
      <c r="IP150" s="322"/>
      <c r="IQ150" s="322"/>
      <c r="IR150" s="322"/>
      <c r="IS150" s="322"/>
      <c r="IT150" s="322"/>
      <c r="IU150" s="322"/>
      <c r="IV150" s="322"/>
    </row>
    <row r="151" s="321" customFormat="1" spans="2:256">
      <c r="B151" s="180"/>
      <c r="C151" s="180"/>
      <c r="D151" s="181"/>
      <c r="II151" s="322"/>
      <c r="IJ151" s="322"/>
      <c r="IK151" s="322"/>
      <c r="IL151" s="322"/>
      <c r="IM151" s="322"/>
      <c r="IN151" s="322"/>
      <c r="IO151" s="322"/>
      <c r="IP151" s="322"/>
      <c r="IQ151" s="322"/>
      <c r="IR151" s="322"/>
      <c r="IS151" s="322"/>
      <c r="IT151" s="322"/>
      <c r="IU151" s="322"/>
      <c r="IV151" s="322"/>
    </row>
    <row r="152" s="321" customFormat="1" spans="2:256">
      <c r="B152" s="180"/>
      <c r="C152" s="180"/>
      <c r="D152" s="181"/>
      <c r="II152" s="322"/>
      <c r="IJ152" s="322"/>
      <c r="IK152" s="322"/>
      <c r="IL152" s="322"/>
      <c r="IM152" s="322"/>
      <c r="IN152" s="322"/>
      <c r="IO152" s="322"/>
      <c r="IP152" s="322"/>
      <c r="IQ152" s="322"/>
      <c r="IR152" s="322"/>
      <c r="IS152" s="322"/>
      <c r="IT152" s="322"/>
      <c r="IU152" s="322"/>
      <c r="IV152" s="322"/>
    </row>
    <row r="153" s="321" customFormat="1" spans="2:256">
      <c r="B153" s="180"/>
      <c r="C153" s="180"/>
      <c r="D153" s="181"/>
      <c r="II153" s="322"/>
      <c r="IJ153" s="322"/>
      <c r="IK153" s="322"/>
      <c r="IL153" s="322"/>
      <c r="IM153" s="322"/>
      <c r="IN153" s="322"/>
      <c r="IO153" s="322"/>
      <c r="IP153" s="322"/>
      <c r="IQ153" s="322"/>
      <c r="IR153" s="322"/>
      <c r="IS153" s="322"/>
      <c r="IT153" s="322"/>
      <c r="IU153" s="322"/>
      <c r="IV153" s="322"/>
    </row>
    <row r="154" s="321" customFormat="1" spans="2:256">
      <c r="B154" s="180"/>
      <c r="C154" s="180"/>
      <c r="D154" s="181"/>
      <c r="II154" s="322"/>
      <c r="IJ154" s="322"/>
      <c r="IK154" s="322"/>
      <c r="IL154" s="322"/>
      <c r="IM154" s="322"/>
      <c r="IN154" s="322"/>
      <c r="IO154" s="322"/>
      <c r="IP154" s="322"/>
      <c r="IQ154" s="322"/>
      <c r="IR154" s="322"/>
      <c r="IS154" s="322"/>
      <c r="IT154" s="322"/>
      <c r="IU154" s="322"/>
      <c r="IV154" s="322"/>
    </row>
    <row r="155" s="321" customFormat="1" spans="2:256">
      <c r="B155" s="180"/>
      <c r="C155" s="180"/>
      <c r="D155" s="181"/>
      <c r="II155" s="322"/>
      <c r="IJ155" s="322"/>
      <c r="IK155" s="322"/>
      <c r="IL155" s="322"/>
      <c r="IM155" s="322"/>
      <c r="IN155" s="322"/>
      <c r="IO155" s="322"/>
      <c r="IP155" s="322"/>
      <c r="IQ155" s="322"/>
      <c r="IR155" s="322"/>
      <c r="IS155" s="322"/>
      <c r="IT155" s="322"/>
      <c r="IU155" s="322"/>
      <c r="IV155" s="322"/>
    </row>
    <row r="156" s="321" customFormat="1" spans="2:256">
      <c r="B156" s="180"/>
      <c r="C156" s="180"/>
      <c r="D156" s="181"/>
      <c r="II156" s="322"/>
      <c r="IJ156" s="322"/>
      <c r="IK156" s="322"/>
      <c r="IL156" s="322"/>
      <c r="IM156" s="322"/>
      <c r="IN156" s="322"/>
      <c r="IO156" s="322"/>
      <c r="IP156" s="322"/>
      <c r="IQ156" s="322"/>
      <c r="IR156" s="322"/>
      <c r="IS156" s="322"/>
      <c r="IT156" s="322"/>
      <c r="IU156" s="322"/>
      <c r="IV156" s="322"/>
    </row>
    <row r="157" s="321" customFormat="1" spans="2:256">
      <c r="B157" s="180"/>
      <c r="C157" s="180"/>
      <c r="D157" s="181"/>
      <c r="II157" s="322"/>
      <c r="IJ157" s="322"/>
      <c r="IK157" s="322"/>
      <c r="IL157" s="322"/>
      <c r="IM157" s="322"/>
      <c r="IN157" s="322"/>
      <c r="IO157" s="322"/>
      <c r="IP157" s="322"/>
      <c r="IQ157" s="322"/>
      <c r="IR157" s="322"/>
      <c r="IS157" s="322"/>
      <c r="IT157" s="322"/>
      <c r="IU157" s="322"/>
      <c r="IV157" s="322"/>
    </row>
    <row r="158" s="321" customFormat="1" spans="2:256">
      <c r="B158" s="180"/>
      <c r="C158" s="180"/>
      <c r="D158" s="181"/>
      <c r="II158" s="322"/>
      <c r="IJ158" s="322"/>
      <c r="IK158" s="322"/>
      <c r="IL158" s="322"/>
      <c r="IM158" s="322"/>
      <c r="IN158" s="322"/>
      <c r="IO158" s="322"/>
      <c r="IP158" s="322"/>
      <c r="IQ158" s="322"/>
      <c r="IR158" s="322"/>
      <c r="IS158" s="322"/>
      <c r="IT158" s="322"/>
      <c r="IU158" s="322"/>
      <c r="IV158" s="322"/>
    </row>
    <row r="159" s="321" customFormat="1" spans="2:256">
      <c r="B159" s="180"/>
      <c r="C159" s="180"/>
      <c r="D159" s="181"/>
      <c r="II159" s="322"/>
      <c r="IJ159" s="322"/>
      <c r="IK159" s="322"/>
      <c r="IL159" s="322"/>
      <c r="IM159" s="322"/>
      <c r="IN159" s="322"/>
      <c r="IO159" s="322"/>
      <c r="IP159" s="322"/>
      <c r="IQ159" s="322"/>
      <c r="IR159" s="322"/>
      <c r="IS159" s="322"/>
      <c r="IT159" s="322"/>
      <c r="IU159" s="322"/>
      <c r="IV159" s="322"/>
    </row>
    <row r="160" s="321" customFormat="1" spans="2:256">
      <c r="B160" s="180"/>
      <c r="C160" s="180"/>
      <c r="D160" s="181"/>
      <c r="II160" s="322"/>
      <c r="IJ160" s="322"/>
      <c r="IK160" s="322"/>
      <c r="IL160" s="322"/>
      <c r="IM160" s="322"/>
      <c r="IN160" s="322"/>
      <c r="IO160" s="322"/>
      <c r="IP160" s="322"/>
      <c r="IQ160" s="322"/>
      <c r="IR160" s="322"/>
      <c r="IS160" s="322"/>
      <c r="IT160" s="322"/>
      <c r="IU160" s="322"/>
      <c r="IV160" s="322"/>
    </row>
    <row r="161" s="321" customFormat="1" spans="2:256">
      <c r="B161" s="180"/>
      <c r="C161" s="180"/>
      <c r="D161" s="181"/>
      <c r="II161" s="322"/>
      <c r="IJ161" s="322"/>
      <c r="IK161" s="322"/>
      <c r="IL161" s="322"/>
      <c r="IM161" s="322"/>
      <c r="IN161" s="322"/>
      <c r="IO161" s="322"/>
      <c r="IP161" s="322"/>
      <c r="IQ161" s="322"/>
      <c r="IR161" s="322"/>
      <c r="IS161" s="322"/>
      <c r="IT161" s="322"/>
      <c r="IU161" s="322"/>
      <c r="IV161" s="322"/>
    </row>
    <row r="162" s="321" customFormat="1" spans="2:256">
      <c r="B162" s="180"/>
      <c r="C162" s="180"/>
      <c r="D162" s="181"/>
      <c r="II162" s="322"/>
      <c r="IJ162" s="322"/>
      <c r="IK162" s="322"/>
      <c r="IL162" s="322"/>
      <c r="IM162" s="322"/>
      <c r="IN162" s="322"/>
      <c r="IO162" s="322"/>
      <c r="IP162" s="322"/>
      <c r="IQ162" s="322"/>
      <c r="IR162" s="322"/>
      <c r="IS162" s="322"/>
      <c r="IT162" s="322"/>
      <c r="IU162" s="322"/>
      <c r="IV162" s="322"/>
    </row>
    <row r="163" s="321" customFormat="1" spans="2:256">
      <c r="B163" s="180"/>
      <c r="C163" s="180"/>
      <c r="D163" s="181"/>
      <c r="II163" s="322"/>
      <c r="IJ163" s="322"/>
      <c r="IK163" s="322"/>
      <c r="IL163" s="322"/>
      <c r="IM163" s="322"/>
      <c r="IN163" s="322"/>
      <c r="IO163" s="322"/>
      <c r="IP163" s="322"/>
      <c r="IQ163" s="322"/>
      <c r="IR163" s="322"/>
      <c r="IS163" s="322"/>
      <c r="IT163" s="322"/>
      <c r="IU163" s="322"/>
      <c r="IV163" s="322"/>
    </row>
    <row r="164" s="321" customFormat="1" spans="2:256">
      <c r="B164" s="180"/>
      <c r="C164" s="180"/>
      <c r="D164" s="181"/>
      <c r="II164" s="322"/>
      <c r="IJ164" s="322"/>
      <c r="IK164" s="322"/>
      <c r="IL164" s="322"/>
      <c r="IM164" s="322"/>
      <c r="IN164" s="322"/>
      <c r="IO164" s="322"/>
      <c r="IP164" s="322"/>
      <c r="IQ164" s="322"/>
      <c r="IR164" s="322"/>
      <c r="IS164" s="322"/>
      <c r="IT164" s="322"/>
      <c r="IU164" s="322"/>
      <c r="IV164" s="322"/>
    </row>
    <row r="165" s="321" customFormat="1" spans="2:256">
      <c r="B165" s="180"/>
      <c r="C165" s="180"/>
      <c r="D165" s="181"/>
      <c r="II165" s="322"/>
      <c r="IJ165" s="322"/>
      <c r="IK165" s="322"/>
      <c r="IL165" s="322"/>
      <c r="IM165" s="322"/>
      <c r="IN165" s="322"/>
      <c r="IO165" s="322"/>
      <c r="IP165" s="322"/>
      <c r="IQ165" s="322"/>
      <c r="IR165" s="322"/>
      <c r="IS165" s="322"/>
      <c r="IT165" s="322"/>
      <c r="IU165" s="322"/>
      <c r="IV165" s="322"/>
    </row>
    <row r="166" s="321" customFormat="1" spans="2:256">
      <c r="B166" s="180"/>
      <c r="C166" s="180"/>
      <c r="D166" s="181"/>
      <c r="II166" s="322"/>
      <c r="IJ166" s="322"/>
      <c r="IK166" s="322"/>
      <c r="IL166" s="322"/>
      <c r="IM166" s="322"/>
      <c r="IN166" s="322"/>
      <c r="IO166" s="322"/>
      <c r="IP166" s="322"/>
      <c r="IQ166" s="322"/>
      <c r="IR166" s="322"/>
      <c r="IS166" s="322"/>
      <c r="IT166" s="322"/>
      <c r="IU166" s="322"/>
      <c r="IV166" s="322"/>
    </row>
    <row r="167" s="321" customFormat="1" spans="2:256">
      <c r="B167" s="180"/>
      <c r="C167" s="180"/>
      <c r="D167" s="181"/>
      <c r="II167" s="322"/>
      <c r="IJ167" s="322"/>
      <c r="IK167" s="322"/>
      <c r="IL167" s="322"/>
      <c r="IM167" s="322"/>
      <c r="IN167" s="322"/>
      <c r="IO167" s="322"/>
      <c r="IP167" s="322"/>
      <c r="IQ167" s="322"/>
      <c r="IR167" s="322"/>
      <c r="IS167" s="322"/>
      <c r="IT167" s="322"/>
      <c r="IU167" s="322"/>
      <c r="IV167" s="322"/>
    </row>
    <row r="168" s="321" customFormat="1" spans="2:256">
      <c r="B168" s="180"/>
      <c r="C168" s="180"/>
      <c r="D168" s="181"/>
      <c r="II168" s="322"/>
      <c r="IJ168" s="322"/>
      <c r="IK168" s="322"/>
      <c r="IL168" s="322"/>
      <c r="IM168" s="322"/>
      <c r="IN168" s="322"/>
      <c r="IO168" s="322"/>
      <c r="IP168" s="322"/>
      <c r="IQ168" s="322"/>
      <c r="IR168" s="322"/>
      <c r="IS168" s="322"/>
      <c r="IT168" s="322"/>
      <c r="IU168" s="322"/>
      <c r="IV168" s="322"/>
    </row>
    <row r="169" s="321" customFormat="1" spans="2:256">
      <c r="B169" s="180"/>
      <c r="C169" s="180"/>
      <c r="D169" s="181"/>
      <c r="II169" s="322"/>
      <c r="IJ169" s="322"/>
      <c r="IK169" s="322"/>
      <c r="IL169" s="322"/>
      <c r="IM169" s="322"/>
      <c r="IN169" s="322"/>
      <c r="IO169" s="322"/>
      <c r="IP169" s="322"/>
      <c r="IQ169" s="322"/>
      <c r="IR169" s="322"/>
      <c r="IS169" s="322"/>
      <c r="IT169" s="322"/>
      <c r="IU169" s="322"/>
      <c r="IV169" s="322"/>
    </row>
    <row r="170" s="321" customFormat="1" spans="2:256">
      <c r="B170" s="180"/>
      <c r="C170" s="180"/>
      <c r="D170" s="181"/>
      <c r="II170" s="322"/>
      <c r="IJ170" s="322"/>
      <c r="IK170" s="322"/>
      <c r="IL170" s="322"/>
      <c r="IM170" s="322"/>
      <c r="IN170" s="322"/>
      <c r="IO170" s="322"/>
      <c r="IP170" s="322"/>
      <c r="IQ170" s="322"/>
      <c r="IR170" s="322"/>
      <c r="IS170" s="322"/>
      <c r="IT170" s="322"/>
      <c r="IU170" s="322"/>
      <c r="IV170" s="322"/>
    </row>
    <row r="171" s="321" customFormat="1" spans="2:256">
      <c r="B171" s="180"/>
      <c r="C171" s="180"/>
      <c r="D171" s="181"/>
      <c r="II171" s="322"/>
      <c r="IJ171" s="322"/>
      <c r="IK171" s="322"/>
      <c r="IL171" s="322"/>
      <c r="IM171" s="322"/>
      <c r="IN171" s="322"/>
      <c r="IO171" s="322"/>
      <c r="IP171" s="322"/>
      <c r="IQ171" s="322"/>
      <c r="IR171" s="322"/>
      <c r="IS171" s="322"/>
      <c r="IT171" s="322"/>
      <c r="IU171" s="322"/>
      <c r="IV171" s="322"/>
    </row>
    <row r="172" s="321" customFormat="1" spans="2:256">
      <c r="B172" s="180"/>
      <c r="C172" s="180"/>
      <c r="D172" s="181"/>
      <c r="II172" s="322"/>
      <c r="IJ172" s="322"/>
      <c r="IK172" s="322"/>
      <c r="IL172" s="322"/>
      <c r="IM172" s="322"/>
      <c r="IN172" s="322"/>
      <c r="IO172" s="322"/>
      <c r="IP172" s="322"/>
      <c r="IQ172" s="322"/>
      <c r="IR172" s="322"/>
      <c r="IS172" s="322"/>
      <c r="IT172" s="322"/>
      <c r="IU172" s="322"/>
      <c r="IV172" s="322"/>
    </row>
    <row r="173" s="321" customFormat="1" spans="2:256">
      <c r="B173" s="180"/>
      <c r="C173" s="180"/>
      <c r="D173" s="181"/>
      <c r="II173" s="322"/>
      <c r="IJ173" s="322"/>
      <c r="IK173" s="322"/>
      <c r="IL173" s="322"/>
      <c r="IM173" s="322"/>
      <c r="IN173" s="322"/>
      <c r="IO173" s="322"/>
      <c r="IP173" s="322"/>
      <c r="IQ173" s="322"/>
      <c r="IR173" s="322"/>
      <c r="IS173" s="322"/>
      <c r="IT173" s="322"/>
      <c r="IU173" s="322"/>
      <c r="IV173" s="322"/>
    </row>
    <row r="174" s="321" customFormat="1" spans="2:256">
      <c r="B174" s="180"/>
      <c r="C174" s="180"/>
      <c r="D174" s="181"/>
      <c r="II174" s="322"/>
      <c r="IJ174" s="322"/>
      <c r="IK174" s="322"/>
      <c r="IL174" s="322"/>
      <c r="IM174" s="322"/>
      <c r="IN174" s="322"/>
      <c r="IO174" s="322"/>
      <c r="IP174" s="322"/>
      <c r="IQ174" s="322"/>
      <c r="IR174" s="322"/>
      <c r="IS174" s="322"/>
      <c r="IT174" s="322"/>
      <c r="IU174" s="322"/>
      <c r="IV174" s="322"/>
    </row>
  </sheetData>
  <mergeCells count="1">
    <mergeCell ref="A2:D2"/>
  </mergeCells>
  <printOptions horizontalCentered="1"/>
  <pageMargins left="0" right="0" top="0.786805555555556" bottom="0.786805555555556" header="0.30625" footer="0.30625"/>
  <pageSetup paperSize="9" fitToHeight="0" orientation="portrait" useFirstPageNumber="1" errors="NA"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81"/>
  <sheetViews>
    <sheetView showZeros="0" workbookViewId="0">
      <selection activeCell="E26" sqref="E26"/>
    </sheetView>
  </sheetViews>
  <sheetFormatPr defaultColWidth="9.1047619047619" defaultRowHeight="14.25" outlineLevelCol="3"/>
  <cols>
    <col min="1" max="1" width="48.552380952381" style="281" customWidth="1"/>
    <col min="2" max="2" width="15.8857142857143" style="281" customWidth="1"/>
    <col min="3" max="3" width="15.6666666666667" style="281" customWidth="1"/>
    <col min="4" max="4" width="14" style="281" customWidth="1"/>
    <col min="5" max="32" width="10.3333333333333" style="281"/>
    <col min="33" max="160" width="9.1047619047619" style="281"/>
    <col min="161" max="173" width="10.3333333333333" style="281"/>
    <col min="174" max="16384" width="9.1047619047619" style="281"/>
  </cols>
  <sheetData>
    <row r="1" ht="24" customHeight="1" spans="1:4">
      <c r="A1" s="298" t="s">
        <v>1575</v>
      </c>
      <c r="B1" s="299"/>
      <c r="C1" s="299"/>
      <c r="D1" s="300"/>
    </row>
    <row r="2" s="250" customFormat="1" ht="24" customHeight="1" spans="1:4">
      <c r="A2" s="256" t="s">
        <v>1576</v>
      </c>
      <c r="B2" s="256"/>
      <c r="C2" s="256"/>
      <c r="D2" s="256"/>
    </row>
    <row r="3" s="251" customFormat="1" ht="24" customHeight="1" spans="1:4">
      <c r="A3" s="299"/>
      <c r="B3" s="299"/>
      <c r="C3" s="299"/>
      <c r="D3" s="301" t="s">
        <v>310</v>
      </c>
    </row>
    <row r="4" s="278" customFormat="1" ht="27.9" customHeight="1" spans="1:4">
      <c r="A4" s="302" t="s">
        <v>311</v>
      </c>
      <c r="B4" s="285" t="s">
        <v>312</v>
      </c>
      <c r="C4" s="286" t="s">
        <v>313</v>
      </c>
      <c r="D4" s="287" t="s">
        <v>314</v>
      </c>
    </row>
    <row r="5" s="278" customFormat="1" ht="22.05" customHeight="1" spans="1:4">
      <c r="A5" s="303" t="s">
        <v>1560</v>
      </c>
      <c r="B5" s="304">
        <v>532</v>
      </c>
      <c r="C5" s="304">
        <v>2963</v>
      </c>
      <c r="D5" s="305">
        <f>(C5/B5-1)*100</f>
        <v>456.954887218045</v>
      </c>
    </row>
    <row r="6" s="278" customFormat="1" ht="22.05" customHeight="1" spans="1:4">
      <c r="A6" s="303" t="s">
        <v>1561</v>
      </c>
      <c r="B6" s="306">
        <v>532</v>
      </c>
      <c r="C6" s="306">
        <v>2963</v>
      </c>
      <c r="D6" s="305">
        <f>(C6/B6-1)*100</f>
        <v>456.954887218045</v>
      </c>
    </row>
    <row r="7" s="278" customFormat="1" ht="22.05" customHeight="1" spans="1:4">
      <c r="A7" s="303" t="s">
        <v>1562</v>
      </c>
      <c r="B7" s="304"/>
      <c r="C7" s="304">
        <v>3000</v>
      </c>
      <c r="D7" s="305"/>
    </row>
    <row r="8" s="278" customFormat="1" ht="22.05" customHeight="1" spans="1:4">
      <c r="A8" s="303" t="s">
        <v>1563</v>
      </c>
      <c r="B8" s="307"/>
      <c r="C8" s="307"/>
      <c r="D8" s="305"/>
    </row>
    <row r="9" s="278" customFormat="1" ht="22.05" customHeight="1" spans="1:4">
      <c r="A9" s="303" t="s">
        <v>1564</v>
      </c>
      <c r="B9" s="307"/>
      <c r="C9" s="307"/>
      <c r="D9" s="305"/>
    </row>
    <row r="10" s="278" customFormat="1" ht="22.05" customHeight="1" spans="1:4">
      <c r="A10" s="303" t="s">
        <v>1565</v>
      </c>
      <c r="B10" s="307"/>
      <c r="C10" s="307">
        <v>3000</v>
      </c>
      <c r="D10" s="305"/>
    </row>
    <row r="11" s="278" customFormat="1" ht="22.05" customHeight="1" spans="1:4">
      <c r="A11" s="303" t="s">
        <v>1566</v>
      </c>
      <c r="B11" s="304">
        <v>3812</v>
      </c>
      <c r="C11" s="304">
        <v>208</v>
      </c>
      <c r="D11" s="305">
        <f t="shared" ref="D11:D16" si="0">(C11/B11-1)*100</f>
        <v>-94.5435466946485</v>
      </c>
    </row>
    <row r="12" s="278" customFormat="1" ht="22.05" customHeight="1" spans="1:4">
      <c r="A12" s="308" t="s">
        <v>1470</v>
      </c>
      <c r="B12" s="309">
        <f>B5+B7+B11</f>
        <v>4344</v>
      </c>
      <c r="C12" s="309">
        <f>C5+C7+C11</f>
        <v>6171</v>
      </c>
      <c r="D12" s="310">
        <f t="shared" si="0"/>
        <v>42.0580110497238</v>
      </c>
    </row>
    <row r="13" s="278" customFormat="1" ht="22.05" customHeight="1" spans="1:4">
      <c r="A13" s="311" t="s">
        <v>340</v>
      </c>
      <c r="B13" s="194">
        <f>B14+B15</f>
        <v>758</v>
      </c>
      <c r="C13" s="194">
        <f>C14+C15</f>
        <v>300</v>
      </c>
      <c r="D13" s="310">
        <f t="shared" si="0"/>
        <v>-60.4221635883905</v>
      </c>
    </row>
    <row r="14" s="278" customFormat="1" ht="22.05" customHeight="1" spans="1:4">
      <c r="A14" s="312" t="s">
        <v>1472</v>
      </c>
      <c r="B14" s="304">
        <v>258</v>
      </c>
      <c r="C14" s="304"/>
      <c r="D14" s="305">
        <f t="shared" si="0"/>
        <v>-100</v>
      </c>
    </row>
    <row r="15" s="278" customFormat="1" ht="22.05" customHeight="1" spans="1:4">
      <c r="A15" s="312" t="s">
        <v>347</v>
      </c>
      <c r="B15" s="304">
        <v>500</v>
      </c>
      <c r="C15" s="304">
        <v>300</v>
      </c>
      <c r="D15" s="305">
        <f t="shared" si="0"/>
        <v>-40</v>
      </c>
    </row>
    <row r="16" s="278" customFormat="1" ht="22.05" customHeight="1" spans="1:4">
      <c r="A16" s="313" t="s">
        <v>348</v>
      </c>
      <c r="B16" s="194">
        <f>B13+B12</f>
        <v>5102</v>
      </c>
      <c r="C16" s="194">
        <f>C13+C12</f>
        <v>6471</v>
      </c>
      <c r="D16" s="310">
        <f t="shared" si="0"/>
        <v>26.8326146609173</v>
      </c>
    </row>
    <row r="17" s="280" customFormat="1" ht="12"/>
    <row r="18" s="280" customFormat="1" ht="12"/>
    <row r="19" s="280" customFormat="1" ht="12"/>
    <row r="20" s="280" customFormat="1" ht="12"/>
    <row r="21" s="280" customFormat="1" ht="12"/>
    <row r="22" s="280" customFormat="1" ht="12"/>
    <row r="23" s="280" customFormat="1" ht="12"/>
    <row r="24" s="280" customFormat="1" ht="12"/>
    <row r="25" s="280" customFormat="1" ht="12"/>
    <row r="26" s="280" customFormat="1" ht="12"/>
    <row r="27" s="280" customFormat="1" ht="12"/>
    <row r="28" s="280" customFormat="1" ht="12"/>
    <row r="29" s="280" customFormat="1" ht="12"/>
    <row r="30" s="280" customFormat="1" ht="12"/>
    <row r="31" s="280" customFormat="1" ht="12"/>
    <row r="32" s="280" customFormat="1" ht="12"/>
    <row r="33" s="280" customFormat="1" ht="12"/>
    <row r="34" s="280" customFormat="1" ht="12"/>
    <row r="35" s="280" customFormat="1" ht="12"/>
    <row r="36" s="280" customFormat="1" ht="12"/>
    <row r="37" s="280" customFormat="1" ht="12"/>
    <row r="38" s="280" customFormat="1" ht="12"/>
    <row r="39" s="280" customFormat="1" ht="12"/>
    <row r="40" s="280" customFormat="1" ht="12"/>
    <row r="41" s="280" customFormat="1" ht="12"/>
    <row r="42" s="280" customFormat="1" ht="12"/>
    <row r="43" s="280" customFormat="1" ht="12"/>
    <row r="44" s="280" customFormat="1" ht="12"/>
    <row r="45" s="280" customFormat="1" ht="12"/>
    <row r="46" s="280" customFormat="1" ht="12"/>
    <row r="47" s="280" customFormat="1" ht="12"/>
    <row r="48" s="280" customFormat="1" ht="12"/>
    <row r="49" s="280" customFormat="1" ht="12"/>
    <row r="50" s="280" customFormat="1" ht="12"/>
    <row r="51" s="280" customFormat="1" ht="12"/>
    <row r="52" s="280" customFormat="1" ht="12"/>
    <row r="53" s="280" customFormat="1" ht="12"/>
    <row r="54" s="280" customFormat="1" ht="12"/>
    <row r="55" s="280" customFormat="1" ht="12"/>
    <row r="56" s="280" customFormat="1" ht="12"/>
    <row r="57" s="280" customFormat="1" ht="12"/>
    <row r="58" s="280" customFormat="1" ht="12"/>
    <row r="59" s="280" customFormat="1" ht="12"/>
    <row r="60" s="280" customFormat="1" ht="12"/>
    <row r="61" s="280" customFormat="1" ht="12"/>
    <row r="62" s="280" customFormat="1" ht="12"/>
    <row r="63" s="280" customFormat="1" ht="12"/>
    <row r="64" s="280" customFormat="1" ht="12"/>
    <row r="65" s="280" customFormat="1" ht="12"/>
    <row r="66" s="280" customFormat="1" ht="12"/>
    <row r="67" s="280" customFormat="1" ht="12"/>
    <row r="68" s="280" customFormat="1" ht="12"/>
    <row r="69" s="280" customFormat="1" ht="12"/>
    <row r="70" s="280" customFormat="1" ht="12"/>
    <row r="71" s="280" customFormat="1" ht="12"/>
    <row r="72" s="280" customFormat="1" ht="12"/>
    <row r="73" s="280" customFormat="1" ht="12"/>
    <row r="74" s="280" customFormat="1" ht="12"/>
    <row r="75" s="280" customFormat="1" ht="12"/>
    <row r="76" s="280" customFormat="1" ht="12"/>
    <row r="77" s="280" customFormat="1" ht="12"/>
    <row r="78" s="280" customFormat="1" ht="12"/>
    <row r="79" s="280" customFormat="1" ht="12"/>
    <row r="80" s="280" customFormat="1" ht="12"/>
    <row r="81" s="280" customFormat="1" ht="12"/>
    <row r="82" s="280" customFormat="1" ht="12"/>
    <row r="83" s="280" customFormat="1" ht="12"/>
    <row r="84" s="280" customFormat="1" ht="12"/>
    <row r="85" s="280" customFormat="1" ht="12"/>
    <row r="86" s="280" customFormat="1" ht="12"/>
    <row r="87" s="280" customFormat="1" ht="12"/>
    <row r="88" s="280" customFormat="1" ht="12"/>
    <row r="89" s="280" customFormat="1" ht="12"/>
    <row r="90" s="280" customFormat="1" ht="12"/>
    <row r="91" s="280" customFormat="1" ht="12"/>
    <row r="92" s="280" customFormat="1" ht="12"/>
    <row r="93" s="280" customFormat="1" ht="12"/>
    <row r="94" s="280" customFormat="1" ht="12"/>
    <row r="95" s="280" customFormat="1" ht="12"/>
    <row r="96" s="280" customFormat="1" ht="12"/>
    <row r="97" s="280" customFormat="1" ht="12"/>
    <row r="98" s="280" customFormat="1" ht="12"/>
    <row r="99" s="280" customFormat="1" ht="12"/>
    <row r="100" s="280" customFormat="1" ht="12"/>
    <row r="101" s="280" customFormat="1" ht="12"/>
    <row r="102" s="280" customFormat="1" ht="12"/>
    <row r="103" s="280" customFormat="1" ht="12"/>
    <row r="104" s="280" customFormat="1" ht="12"/>
    <row r="105" s="280" customFormat="1" ht="12"/>
    <row r="106" s="280" customFormat="1" ht="12"/>
    <row r="107" s="280" customFormat="1" ht="12"/>
    <row r="108" s="280" customFormat="1" ht="12"/>
    <row r="109" s="280" customFormat="1" ht="12"/>
    <row r="110" s="280" customFormat="1" ht="12"/>
    <row r="111" s="280" customFormat="1" ht="12"/>
    <row r="112" s="280" customFormat="1" ht="12"/>
    <row r="113" s="280" customFormat="1" ht="12"/>
    <row r="114" s="280" customFormat="1" ht="12"/>
    <row r="115" s="280" customFormat="1" ht="12"/>
    <row r="116" s="280" customFormat="1" ht="12"/>
    <row r="117" s="280" customFormat="1" ht="12"/>
    <row r="118" s="280" customFormat="1" ht="12"/>
    <row r="119" s="280" customFormat="1" ht="12"/>
    <row r="120" s="280" customFormat="1" ht="12"/>
    <row r="121" s="280" customFormat="1" ht="12"/>
    <row r="122" s="280" customFormat="1" ht="12"/>
    <row r="123" s="280" customFormat="1" ht="12"/>
    <row r="124" s="280" customFormat="1" ht="12"/>
    <row r="125" s="280" customFormat="1" ht="12"/>
    <row r="126" s="280" customFormat="1" ht="12"/>
    <row r="127" s="280" customFormat="1" ht="12"/>
    <row r="128" s="280" customFormat="1" ht="12"/>
    <row r="129" s="280" customFormat="1" ht="12"/>
    <row r="130" s="280" customFormat="1" ht="12"/>
    <row r="131" s="280" customFormat="1" ht="12"/>
    <row r="132" s="280" customFormat="1" ht="12"/>
    <row r="133" s="280" customFormat="1" ht="12"/>
    <row r="134" s="280" customFormat="1" ht="12"/>
    <row r="135" s="280" customFormat="1" ht="12"/>
    <row r="136" s="280" customFormat="1" ht="12"/>
    <row r="137" s="280" customFormat="1" ht="12"/>
    <row r="138" s="280" customFormat="1" ht="12"/>
    <row r="139" s="280" customFormat="1" ht="12"/>
    <row r="140" s="280" customFormat="1" ht="12"/>
    <row r="141" s="280" customFormat="1" ht="12"/>
    <row r="142" s="280" customFormat="1" ht="12"/>
    <row r="143" s="280" customFormat="1" ht="12"/>
    <row r="144" s="280" customFormat="1" ht="12"/>
    <row r="145" s="280" customFormat="1" ht="12"/>
    <row r="146" s="280" customFormat="1" ht="12"/>
    <row r="147" s="280" customFormat="1" ht="12"/>
    <row r="148" s="280" customFormat="1" ht="12"/>
    <row r="149" s="280" customFormat="1" ht="12"/>
    <row r="150" s="280" customFormat="1" ht="12"/>
    <row r="151" s="280" customFormat="1" ht="12"/>
    <row r="152" s="280" customFormat="1" ht="12"/>
    <row r="153" s="280" customFormat="1" ht="12"/>
    <row r="154" s="280" customFormat="1" ht="12"/>
    <row r="155" s="280" customFormat="1" ht="12"/>
    <row r="156" s="280" customFormat="1" ht="12"/>
    <row r="157" s="280" customFormat="1" ht="12"/>
    <row r="158" s="280" customFormat="1" ht="12"/>
    <row r="159" s="280" customFormat="1" ht="12"/>
    <row r="160" s="280" customFormat="1" ht="12"/>
    <row r="161" s="280" customFormat="1" ht="12"/>
    <row r="162" s="280" customFormat="1" ht="12"/>
    <row r="163" s="280" customFormat="1" ht="12"/>
    <row r="164" s="280" customFormat="1" ht="12"/>
    <row r="165" s="280" customFormat="1" ht="12"/>
    <row r="166" s="280" customFormat="1" ht="12"/>
    <row r="167" s="280" customFormat="1" ht="12"/>
    <row r="168" s="280" customFormat="1" ht="12"/>
    <row r="169" s="280" customFormat="1" ht="12"/>
    <row r="170" s="280" customFormat="1" ht="12"/>
    <row r="171" s="280" customFormat="1" ht="12"/>
    <row r="172" s="280" customFormat="1" ht="12"/>
    <row r="173" s="280" customFormat="1" ht="12"/>
    <row r="174" s="280" customFormat="1" ht="12"/>
    <row r="175" s="280" customFormat="1" ht="12"/>
    <row r="176" s="280" customFormat="1" ht="12"/>
    <row r="177" s="280" customFormat="1" ht="12"/>
    <row r="178" s="280" customFormat="1" ht="12"/>
    <row r="179" s="280" customFormat="1" ht="12"/>
    <row r="180" s="280" customFormat="1" ht="12"/>
    <row r="181" s="280" customFormat="1" ht="12"/>
  </sheetData>
  <mergeCells count="1">
    <mergeCell ref="A2:D2"/>
  </mergeCells>
  <printOptions horizontalCentered="1"/>
  <pageMargins left="0.388888888888889" right="0.388888888888889" top="0.788888888888889" bottom="0.788888888888889" header="0.309027777777778" footer="0.309027777777778"/>
  <pageSetup paperSize="9" fitToHeight="0" orientation="portrait" useFirstPageNumber="1" errors="NA"/>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78"/>
  <sheetViews>
    <sheetView showZeros="0" workbookViewId="0">
      <selection activeCell="J20" sqref="J20"/>
    </sheetView>
  </sheetViews>
  <sheetFormatPr defaultColWidth="8.88571428571429" defaultRowHeight="14.25" outlineLevelCol="3"/>
  <cols>
    <col min="1" max="1" width="41" style="281" customWidth="1"/>
    <col min="2" max="2" width="15.552380952381" style="281" customWidth="1"/>
    <col min="3" max="3" width="16.1047619047619" style="281" customWidth="1"/>
    <col min="4" max="4" width="18.3333333333333" style="281" customWidth="1"/>
    <col min="5" max="15" width="10.3333333333333" style="281"/>
    <col min="16" max="143" width="9.1047619047619" style="281"/>
    <col min="144" max="156" width="10.3333333333333" style="281"/>
    <col min="157" max="240" width="9.1047619047619" style="281"/>
    <col min="241" max="16384" width="8.88571428571429" style="281"/>
  </cols>
  <sheetData>
    <row r="1" ht="24" customHeight="1" spans="1:4">
      <c r="A1" s="282" t="s">
        <v>1577</v>
      </c>
      <c r="B1" s="255"/>
      <c r="C1" s="255"/>
      <c r="D1" s="255"/>
    </row>
    <row r="2" s="250" customFormat="1" ht="24" customHeight="1" spans="1:4">
      <c r="A2" s="256" t="s">
        <v>1578</v>
      </c>
      <c r="B2" s="256"/>
      <c r="C2" s="256"/>
      <c r="D2" s="256"/>
    </row>
    <row r="3" s="251" customFormat="1" ht="24" customHeight="1" spans="1:4">
      <c r="A3" s="283" t="s">
        <v>310</v>
      </c>
      <c r="B3" s="283"/>
      <c r="C3" s="283"/>
      <c r="D3" s="283"/>
    </row>
    <row r="4" s="278" customFormat="1" ht="27.9" customHeight="1" spans="1:4">
      <c r="A4" s="284" t="s">
        <v>311</v>
      </c>
      <c r="B4" s="285" t="s">
        <v>312</v>
      </c>
      <c r="C4" s="286" t="s">
        <v>313</v>
      </c>
      <c r="D4" s="287" t="s">
        <v>314</v>
      </c>
    </row>
    <row r="5" s="278" customFormat="1" ht="27.9" customHeight="1" spans="1:4">
      <c r="A5" s="288" t="s">
        <v>1569</v>
      </c>
      <c r="B5" s="289">
        <v>54</v>
      </c>
      <c r="C5" s="289">
        <v>330</v>
      </c>
      <c r="D5" s="290">
        <f t="shared" ref="D5:D11" si="0">(C5/B5-1)*100</f>
        <v>511.111111111111</v>
      </c>
    </row>
    <row r="6" s="278" customFormat="1" ht="27.9" customHeight="1" spans="1:4">
      <c r="A6" s="288" t="s">
        <v>1570</v>
      </c>
      <c r="B6" s="289">
        <v>54</v>
      </c>
      <c r="C6" s="289">
        <v>300</v>
      </c>
      <c r="D6" s="290">
        <f t="shared" si="0"/>
        <v>455.555555555556</v>
      </c>
    </row>
    <row r="7" s="278" customFormat="1" ht="27.9" customHeight="1" spans="1:4">
      <c r="A7" s="288" t="s">
        <v>1571</v>
      </c>
      <c r="B7" s="291">
        <v>54</v>
      </c>
      <c r="C7" s="291">
        <v>300</v>
      </c>
      <c r="D7" s="290"/>
    </row>
    <row r="8" s="278" customFormat="1" ht="27.9" customHeight="1" spans="1:4">
      <c r="A8" s="288" t="s">
        <v>1572</v>
      </c>
      <c r="B8" s="291"/>
      <c r="C8" s="289">
        <v>30</v>
      </c>
      <c r="D8" s="290"/>
    </row>
    <row r="9" s="278" customFormat="1" ht="27.9" customHeight="1" spans="1:4">
      <c r="A9" s="292" t="s">
        <v>1573</v>
      </c>
      <c r="B9" s="293">
        <f>B5</f>
        <v>54</v>
      </c>
      <c r="C9" s="293">
        <f>C5</f>
        <v>330</v>
      </c>
      <c r="D9" s="294">
        <f t="shared" si="0"/>
        <v>511.111111111111</v>
      </c>
    </row>
    <row r="10" s="278" customFormat="1" ht="27.9" customHeight="1" spans="1:4">
      <c r="A10" s="295" t="s">
        <v>375</v>
      </c>
      <c r="B10" s="296">
        <f>SUM(B11:B12)</f>
        <v>5048</v>
      </c>
      <c r="C10" s="296">
        <f>SUM(C11:C12)</f>
        <v>6141</v>
      </c>
      <c r="D10" s="294">
        <f t="shared" si="0"/>
        <v>21.6521394611727</v>
      </c>
    </row>
    <row r="11" s="278" customFormat="1" ht="27.9" customHeight="1" spans="1:4">
      <c r="A11" s="288" t="s">
        <v>1498</v>
      </c>
      <c r="B11" s="289">
        <v>4748</v>
      </c>
      <c r="C11" s="289">
        <v>6141</v>
      </c>
      <c r="D11" s="290">
        <f t="shared" si="0"/>
        <v>29.3386689132266</v>
      </c>
    </row>
    <row r="12" s="279" customFormat="1" ht="27.9" customHeight="1" spans="1:4">
      <c r="A12" s="288" t="s">
        <v>1574</v>
      </c>
      <c r="B12" s="289">
        <v>300</v>
      </c>
      <c r="C12" s="289"/>
      <c r="D12" s="290"/>
    </row>
    <row r="13" s="279" customFormat="1" ht="27.9" customHeight="1" spans="1:4">
      <c r="A13" s="297" t="s">
        <v>381</v>
      </c>
      <c r="B13" s="296">
        <f>B10+B9</f>
        <v>5102</v>
      </c>
      <c r="C13" s="296">
        <f>C10+C9</f>
        <v>6471</v>
      </c>
      <c r="D13" s="294">
        <f>(C13/B13-1)*100</f>
        <v>26.8326146609173</v>
      </c>
    </row>
    <row r="14" s="280" customFormat="1" ht="12"/>
    <row r="15" s="280" customFormat="1" ht="12"/>
    <row r="16" s="280" customFormat="1" ht="12"/>
    <row r="17" s="280" customFormat="1" ht="12"/>
    <row r="18" s="280" customFormat="1" ht="12"/>
    <row r="19" s="280" customFormat="1" ht="12"/>
    <row r="20" s="280" customFormat="1" ht="12"/>
    <row r="21" s="280" customFormat="1" ht="12"/>
    <row r="22" s="280" customFormat="1" ht="12"/>
    <row r="23" s="280" customFormat="1" ht="12"/>
    <row r="24" s="280" customFormat="1" ht="12"/>
    <row r="25" s="280" customFormat="1" ht="12"/>
    <row r="26" s="280" customFormat="1" ht="12"/>
    <row r="27" s="280" customFormat="1" ht="12"/>
    <row r="28" s="280" customFormat="1" ht="12"/>
    <row r="29" s="280" customFormat="1" ht="12"/>
    <row r="30" s="280" customFormat="1" ht="12"/>
    <row r="31" s="280" customFormat="1" ht="12"/>
    <row r="32" s="280" customFormat="1" ht="12"/>
    <row r="33" s="280" customFormat="1" ht="12"/>
    <row r="34" s="280" customFormat="1" ht="12"/>
    <row r="35" s="280" customFormat="1" ht="12"/>
    <row r="36" s="280" customFormat="1" ht="12"/>
    <row r="37" s="280" customFormat="1" ht="12"/>
    <row r="38" s="280" customFormat="1" ht="12"/>
    <row r="39" s="280" customFormat="1" ht="12"/>
    <row r="40" s="280" customFormat="1" ht="12"/>
    <row r="41" s="280" customFormat="1" ht="12"/>
    <row r="42" s="280" customFormat="1" ht="12"/>
    <row r="43" s="280" customFormat="1" ht="12"/>
    <row r="44" s="280" customFormat="1" ht="12"/>
    <row r="45" s="280" customFormat="1" ht="12"/>
    <row r="46" s="280" customFormat="1" ht="12"/>
    <row r="47" s="280" customFormat="1" ht="12"/>
    <row r="48" s="280" customFormat="1" ht="12"/>
    <row r="49" s="280" customFormat="1" ht="12"/>
    <row r="50" s="280" customFormat="1" ht="12"/>
    <row r="51" s="280" customFormat="1" ht="12"/>
    <row r="52" s="280" customFormat="1" ht="12"/>
    <row r="53" s="280" customFormat="1" ht="12"/>
    <row r="54" s="280" customFormat="1" ht="12"/>
    <row r="55" s="280" customFormat="1" ht="12"/>
    <row r="56" s="280" customFormat="1" ht="12"/>
    <row r="57" s="280" customFormat="1" ht="12"/>
    <row r="58" s="280" customFormat="1" ht="12"/>
    <row r="59" s="280" customFormat="1" ht="12"/>
    <row r="60" s="280" customFormat="1" ht="12"/>
    <row r="61" s="280" customFormat="1" ht="12"/>
    <row r="62" s="280" customFormat="1" ht="12"/>
    <row r="63" s="280" customFormat="1" ht="12"/>
    <row r="64" s="280" customFormat="1" ht="12"/>
    <row r="65" s="280" customFormat="1" ht="12"/>
    <row r="66" s="280" customFormat="1" ht="12"/>
    <row r="67" s="280" customFormat="1" ht="12"/>
    <row r="68" s="280" customFormat="1" ht="12"/>
    <row r="69" s="280" customFormat="1" ht="12"/>
    <row r="70" s="280" customFormat="1" ht="12"/>
    <row r="71" s="280" customFormat="1" ht="12"/>
    <row r="72" s="280" customFormat="1" ht="12"/>
    <row r="73" s="280" customFormat="1" ht="12"/>
    <row r="74" s="280" customFormat="1" ht="12"/>
    <row r="75" s="280" customFormat="1" ht="12"/>
    <row r="76" s="280" customFormat="1" ht="12"/>
    <row r="77" s="280" customFormat="1" ht="12"/>
    <row r="78" s="280" customFormat="1" ht="12"/>
    <row r="79" s="280" customFormat="1" ht="12"/>
    <row r="80" s="280" customFormat="1" ht="12"/>
    <row r="81" s="280" customFormat="1" ht="12"/>
    <row r="82" s="280" customFormat="1" ht="12"/>
    <row r="83" s="280" customFormat="1" ht="12"/>
    <row r="84" s="280" customFormat="1" ht="12"/>
    <row r="85" s="280" customFormat="1" ht="12"/>
    <row r="86" s="280" customFormat="1" ht="12"/>
    <row r="87" s="280" customFormat="1" ht="12"/>
    <row r="88" s="280" customFormat="1" ht="12"/>
    <row r="89" s="280" customFormat="1" ht="12"/>
    <row r="90" s="280" customFormat="1" ht="12"/>
    <row r="91" s="280" customFormat="1" ht="12"/>
    <row r="92" s="280" customFormat="1" ht="12"/>
    <row r="93" s="280" customFormat="1" ht="12"/>
    <row r="94" s="280" customFormat="1" ht="12"/>
    <row r="95" s="280" customFormat="1" ht="12"/>
    <row r="96" s="280" customFormat="1" ht="12"/>
    <row r="97" s="280" customFormat="1" ht="12"/>
    <row r="98" s="280" customFormat="1" ht="12"/>
    <row r="99" s="280" customFormat="1" ht="12"/>
    <row r="100" s="280" customFormat="1" ht="12"/>
    <row r="101" s="280" customFormat="1" ht="12"/>
    <row r="102" s="280" customFormat="1" ht="12"/>
    <row r="103" s="280" customFormat="1" ht="12"/>
    <row r="104" s="280" customFormat="1" ht="12"/>
    <row r="105" s="280" customFormat="1" ht="12"/>
    <row r="106" s="280" customFormat="1" ht="12"/>
    <row r="107" s="280" customFormat="1" ht="12"/>
    <row r="108" s="280" customFormat="1" ht="12"/>
    <row r="109" s="280" customFormat="1" ht="12"/>
    <row r="110" s="280" customFormat="1" ht="12"/>
    <row r="111" s="280" customFormat="1" ht="12"/>
    <row r="112" s="280" customFormat="1" ht="12"/>
    <row r="113" s="280" customFormat="1" ht="12"/>
    <row r="114" s="280" customFormat="1" ht="12"/>
    <row r="115" s="280" customFormat="1" ht="12"/>
    <row r="116" s="280" customFormat="1" ht="12"/>
    <row r="117" s="280" customFormat="1" ht="12"/>
    <row r="118" s="280" customFormat="1" ht="12"/>
    <row r="119" s="280" customFormat="1" ht="12"/>
    <row r="120" s="280" customFormat="1" ht="12"/>
    <row r="121" s="280" customFormat="1" ht="12"/>
    <row r="122" s="280" customFormat="1" ht="12"/>
    <row r="123" s="280" customFormat="1" ht="12"/>
    <row r="124" s="280" customFormat="1" ht="12"/>
    <row r="125" s="280" customFormat="1" ht="12"/>
    <row r="126" s="280" customFormat="1" ht="12"/>
    <row r="127" s="280" customFormat="1" ht="12"/>
    <row r="128" s="280" customFormat="1" ht="12"/>
    <row r="129" s="280" customFormat="1" ht="12"/>
    <row r="130" s="280" customFormat="1" ht="12"/>
    <row r="131" s="280" customFormat="1" ht="12"/>
    <row r="132" s="280" customFormat="1" ht="12"/>
    <row r="133" s="280" customFormat="1" ht="12"/>
    <row r="134" s="280" customFormat="1" ht="12"/>
    <row r="135" s="280" customFormat="1" ht="12"/>
    <row r="136" s="280" customFormat="1" ht="12"/>
    <row r="137" s="280" customFormat="1" ht="12"/>
    <row r="138" s="280" customFormat="1" ht="12"/>
    <row r="139" s="280" customFormat="1" ht="12"/>
    <row r="140" s="280" customFormat="1" ht="12"/>
    <row r="141" s="280" customFormat="1" ht="12"/>
    <row r="142" s="280" customFormat="1" ht="12"/>
    <row r="143" s="280" customFormat="1" ht="12"/>
    <row r="144" s="280" customFormat="1" ht="12"/>
    <row r="145" s="280" customFormat="1" ht="12"/>
    <row r="146" s="280" customFormat="1" ht="12"/>
    <row r="147" s="280" customFormat="1" ht="12"/>
    <row r="148" s="280" customFormat="1" ht="12"/>
    <row r="149" s="280" customFormat="1" ht="12"/>
    <row r="150" s="280" customFormat="1" ht="12"/>
    <row r="151" s="280" customFormat="1" ht="12"/>
    <row r="152" s="280" customFormat="1" ht="12"/>
    <row r="153" s="280" customFormat="1" ht="12"/>
    <row r="154" s="280" customFormat="1" ht="12"/>
    <row r="155" s="280" customFormat="1" ht="12"/>
    <row r="156" s="280" customFormat="1" ht="12"/>
    <row r="157" s="280" customFormat="1" ht="12"/>
    <row r="158" s="280" customFormat="1" ht="12"/>
    <row r="159" s="280" customFormat="1" ht="12"/>
    <row r="160" s="280" customFormat="1" ht="12"/>
    <row r="161" s="280" customFormat="1" ht="12"/>
    <row r="162" s="280" customFormat="1" ht="12"/>
    <row r="163" s="280" customFormat="1" ht="12"/>
    <row r="164" s="280" customFormat="1" ht="12"/>
    <row r="165" s="280" customFormat="1" ht="12"/>
    <row r="166" s="280" customFormat="1" ht="12"/>
    <row r="167" s="280" customFormat="1" ht="12"/>
    <row r="168" s="280" customFormat="1" ht="12"/>
    <row r="169" s="280" customFormat="1" ht="12"/>
    <row r="170" s="280" customFormat="1" ht="12"/>
    <row r="171" s="280" customFormat="1" ht="12"/>
    <row r="172" s="280" customFormat="1" ht="12"/>
    <row r="173" s="280" customFormat="1" ht="12"/>
    <row r="174" s="280" customFormat="1" ht="12"/>
    <row r="175" s="280" customFormat="1" ht="12"/>
    <row r="176" s="280" customFormat="1" ht="12"/>
    <row r="177" s="280" customFormat="1" ht="12"/>
    <row r="178" s="280" customFormat="1" ht="12"/>
  </sheetData>
  <mergeCells count="2">
    <mergeCell ref="A2:D2"/>
    <mergeCell ref="A3:D3"/>
  </mergeCells>
  <printOptions horizontalCentered="1"/>
  <pageMargins left="0.588888888888889" right="0.588888888888889" top="0.788888888888889" bottom="0.788888888888889" header="0.309027777777778" footer="0.309027777777778"/>
  <pageSetup paperSize="9" fitToHeight="0" orientation="portrait" useFirstPageNumber="1" errors="NA"/>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52"/>
  <sheetViews>
    <sheetView workbookViewId="0">
      <selection activeCell="D20" sqref="D20"/>
    </sheetView>
  </sheetViews>
  <sheetFormatPr defaultColWidth="10" defaultRowHeight="14.25" outlineLevelCol="4"/>
  <cols>
    <col min="1" max="4" width="24.1428571428571" style="52" customWidth="1"/>
    <col min="5" max="16384" width="10" style="52"/>
  </cols>
  <sheetData>
    <row r="1" ht="18" customHeight="1" spans="1:5">
      <c r="A1" s="182" t="s">
        <v>1579</v>
      </c>
      <c r="B1" s="182"/>
      <c r="C1" s="182"/>
      <c r="D1" s="182"/>
      <c r="E1" s="260"/>
    </row>
    <row r="2" ht="56.4" customHeight="1" spans="1:5">
      <c r="A2" s="261" t="s">
        <v>1580</v>
      </c>
      <c r="B2" s="262"/>
      <c r="C2" s="262"/>
      <c r="D2" s="262"/>
      <c r="E2" s="263"/>
    </row>
    <row r="3" ht="19.05" customHeight="1" spans="1:5">
      <c r="A3" s="264"/>
      <c r="B3" s="265"/>
      <c r="C3" s="265"/>
      <c r="D3" s="266" t="s">
        <v>310</v>
      </c>
      <c r="E3" s="267"/>
    </row>
    <row r="4" ht="27" customHeight="1" spans="1:5">
      <c r="A4" s="268" t="s">
        <v>1581</v>
      </c>
      <c r="B4" s="269" t="s">
        <v>1582</v>
      </c>
      <c r="C4" s="270" t="s">
        <v>1583</v>
      </c>
      <c r="D4" s="270"/>
      <c r="E4" s="267"/>
    </row>
    <row r="5" ht="45" customHeight="1" spans="1:5">
      <c r="A5" s="268"/>
      <c r="B5" s="269"/>
      <c r="C5" s="271" t="s">
        <v>1584</v>
      </c>
      <c r="D5" s="271" t="s">
        <v>1585</v>
      </c>
      <c r="E5" s="272"/>
    </row>
    <row r="6" ht="32.4" customHeight="1" spans="1:5">
      <c r="A6" s="273" t="s">
        <v>1586</v>
      </c>
      <c r="B6" s="274">
        <v>149</v>
      </c>
      <c r="C6" s="274">
        <v>149</v>
      </c>
      <c r="D6" s="274">
        <v>0</v>
      </c>
      <c r="E6" s="275"/>
    </row>
    <row r="7" ht="28.05" customHeight="1" spans="1:5">
      <c r="A7" s="1" t="s">
        <v>1553</v>
      </c>
      <c r="B7" s="276"/>
      <c r="C7" s="276"/>
      <c r="D7" s="276"/>
      <c r="E7" s="277"/>
    </row>
    <row r="8" ht="13.5" spans="1:5">
      <c r="A8" s="277"/>
      <c r="B8" s="276"/>
      <c r="C8" s="276"/>
      <c r="D8" s="276"/>
      <c r="E8" s="277"/>
    </row>
    <row r="9" ht="13.5" spans="1:5">
      <c r="A9" s="277"/>
      <c r="B9" s="276"/>
      <c r="C9" s="276"/>
      <c r="D9" s="276"/>
      <c r="E9" s="277"/>
    </row>
    <row r="10" ht="13.5" spans="1:5">
      <c r="A10" s="277"/>
      <c r="B10" s="276"/>
      <c r="C10" s="276"/>
      <c r="D10" s="276"/>
      <c r="E10" s="277"/>
    </row>
    <row r="11" ht="13.5" spans="1:5">
      <c r="A11" s="277"/>
      <c r="B11" s="276"/>
      <c r="C11" s="276"/>
      <c r="D11" s="276"/>
      <c r="E11" s="277"/>
    </row>
    <row r="12" ht="13.5" spans="1:5">
      <c r="A12" s="277"/>
      <c r="B12" s="276"/>
      <c r="C12" s="276"/>
      <c r="D12" s="276"/>
      <c r="E12" s="277"/>
    </row>
    <row r="13" ht="13.5" spans="1:5">
      <c r="A13" s="277"/>
      <c r="B13" s="276"/>
      <c r="C13" s="276"/>
      <c r="D13" s="276"/>
      <c r="E13" s="277"/>
    </row>
    <row r="14" ht="13.5" spans="1:5">
      <c r="A14" s="277"/>
      <c r="B14" s="276"/>
      <c r="C14" s="276"/>
      <c r="D14" s="276"/>
      <c r="E14" s="277"/>
    </row>
    <row r="15" spans="2:4">
      <c r="B15" s="276"/>
      <c r="C15" s="276"/>
      <c r="D15" s="276"/>
    </row>
    <row r="16" ht="13.5" spans="1:5">
      <c r="A16" s="277"/>
      <c r="B16" s="276"/>
      <c r="C16" s="276"/>
      <c r="D16" s="276"/>
      <c r="E16" s="277"/>
    </row>
    <row r="17" ht="13.5" spans="1:5">
      <c r="A17" s="277"/>
      <c r="B17" s="276"/>
      <c r="C17" s="276"/>
      <c r="D17" s="276"/>
      <c r="E17" s="277"/>
    </row>
    <row r="18" ht="13.5" spans="1:5">
      <c r="A18" s="277"/>
      <c r="B18" s="276"/>
      <c r="C18" s="276"/>
      <c r="D18" s="276"/>
      <c r="E18" s="277"/>
    </row>
    <row r="19" ht="13.5" spans="1:5">
      <c r="A19" s="277"/>
      <c r="B19" s="276"/>
      <c r="C19" s="276"/>
      <c r="D19" s="276"/>
      <c r="E19" s="277"/>
    </row>
    <row r="20" ht="13.5" spans="1:5">
      <c r="A20" s="277"/>
      <c r="B20" s="276"/>
      <c r="C20" s="276"/>
      <c r="D20" s="276"/>
      <c r="E20" s="277"/>
    </row>
    <row r="21" ht="13.5" spans="1:5">
      <c r="A21" s="277"/>
      <c r="B21" s="276"/>
      <c r="C21" s="276"/>
      <c r="D21" s="276"/>
      <c r="E21" s="277"/>
    </row>
    <row r="22" ht="13.5" spans="1:5">
      <c r="A22" s="277"/>
      <c r="B22" s="276"/>
      <c r="C22" s="276"/>
      <c r="D22" s="276"/>
      <c r="E22" s="277"/>
    </row>
    <row r="23" ht="13.5" spans="1:5">
      <c r="A23" s="277"/>
      <c r="B23" s="276"/>
      <c r="C23" s="276"/>
      <c r="D23" s="276"/>
      <c r="E23" s="277"/>
    </row>
    <row r="24" spans="2:4">
      <c r="B24" s="276"/>
      <c r="C24" s="276"/>
      <c r="D24" s="276"/>
    </row>
    <row r="25" spans="2:4">
      <c r="B25" s="276"/>
      <c r="C25" s="276"/>
      <c r="D25" s="276"/>
    </row>
    <row r="26" spans="2:4">
      <c r="B26" s="276"/>
      <c r="C26" s="276"/>
      <c r="D26" s="276"/>
    </row>
    <row r="27" spans="2:4">
      <c r="B27" s="276"/>
      <c r="C27" s="276"/>
      <c r="D27" s="276"/>
    </row>
    <row r="28" spans="2:4">
      <c r="B28" s="276"/>
      <c r="C28" s="276"/>
      <c r="D28" s="276"/>
    </row>
    <row r="29" spans="2:4">
      <c r="B29" s="276"/>
      <c r="C29" s="276"/>
      <c r="D29" s="276"/>
    </row>
    <row r="30" spans="2:4">
      <c r="B30" s="276"/>
      <c r="C30" s="276"/>
      <c r="D30" s="276"/>
    </row>
    <row r="31" spans="2:4">
      <c r="B31" s="276"/>
      <c r="C31" s="276"/>
      <c r="D31" s="276"/>
    </row>
    <row r="32" spans="2:4">
      <c r="B32" s="276"/>
      <c r="C32" s="276"/>
      <c r="D32" s="276"/>
    </row>
    <row r="33" spans="2:4">
      <c r="B33" s="276"/>
      <c r="C33" s="276"/>
      <c r="D33" s="276"/>
    </row>
    <row r="34" spans="2:4">
      <c r="B34" s="276"/>
      <c r="C34" s="276"/>
      <c r="D34" s="276"/>
    </row>
    <row r="35" spans="2:4">
      <c r="B35" s="276"/>
      <c r="C35" s="276"/>
      <c r="D35" s="276"/>
    </row>
    <row r="36" spans="2:4">
      <c r="B36" s="276"/>
      <c r="C36" s="276"/>
      <c r="D36" s="276"/>
    </row>
    <row r="37" spans="2:4">
      <c r="B37" s="276"/>
      <c r="C37" s="276"/>
      <c r="D37" s="276"/>
    </row>
    <row r="38" spans="2:4">
      <c r="B38" s="276"/>
      <c r="C38" s="276"/>
      <c r="D38" s="276"/>
    </row>
    <row r="39" spans="2:4">
      <c r="B39" s="276"/>
      <c r="C39" s="276"/>
      <c r="D39" s="276"/>
    </row>
    <row r="40" spans="2:4">
      <c r="B40" s="276"/>
      <c r="C40" s="276"/>
      <c r="D40" s="276"/>
    </row>
    <row r="41" spans="2:4">
      <c r="B41" s="276"/>
      <c r="C41" s="276"/>
      <c r="D41" s="276"/>
    </row>
    <row r="42" spans="2:4">
      <c r="B42" s="276"/>
      <c r="C42" s="276"/>
      <c r="D42" s="276"/>
    </row>
    <row r="43" spans="2:4">
      <c r="B43" s="276"/>
      <c r="C43" s="276"/>
      <c r="D43" s="276"/>
    </row>
    <row r="44" spans="2:4">
      <c r="B44" s="276"/>
      <c r="C44" s="276"/>
      <c r="D44" s="276"/>
    </row>
    <row r="45" spans="2:4">
      <c r="B45" s="276"/>
      <c r="C45" s="276"/>
      <c r="D45" s="276"/>
    </row>
    <row r="46" spans="2:4">
      <c r="B46" s="276"/>
      <c r="C46" s="276"/>
      <c r="D46" s="276"/>
    </row>
    <row r="47" spans="2:4">
      <c r="B47" s="276"/>
      <c r="C47" s="276"/>
      <c r="D47" s="276"/>
    </row>
    <row r="48" spans="2:4">
      <c r="B48" s="276"/>
      <c r="C48" s="276"/>
      <c r="D48" s="276"/>
    </row>
    <row r="49" spans="2:4">
      <c r="B49" s="276"/>
      <c r="C49" s="276"/>
      <c r="D49" s="276"/>
    </row>
    <row r="50" spans="2:4">
      <c r="B50" s="276"/>
      <c r="C50" s="276"/>
      <c r="D50" s="276"/>
    </row>
    <row r="51" spans="2:4">
      <c r="B51" s="276"/>
      <c r="C51" s="276"/>
      <c r="D51" s="276"/>
    </row>
    <row r="52" spans="2:4">
      <c r="B52" s="276"/>
      <c r="C52" s="276"/>
      <c r="D52" s="276"/>
    </row>
  </sheetData>
  <mergeCells count="4">
    <mergeCell ref="A2:D2"/>
    <mergeCell ref="C4:D4"/>
    <mergeCell ref="A4:A5"/>
    <mergeCell ref="B4:B5"/>
  </mergeCells>
  <printOptions horizontalCentered="1"/>
  <pageMargins left="0.75" right="0.75" top="1" bottom="1" header="0.509027777777778" footer="0.509027777777778"/>
  <pageSetup paperSize="9" scale="9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2"/>
  <sheetViews>
    <sheetView workbookViewId="0">
      <selection activeCell="C16" sqref="C16"/>
    </sheetView>
  </sheetViews>
  <sheetFormatPr defaultColWidth="10" defaultRowHeight="14.25" outlineLevelCol="4"/>
  <cols>
    <col min="1" max="4" width="24.1428571428571" style="52" customWidth="1"/>
    <col min="5" max="16384" width="10" style="52"/>
  </cols>
  <sheetData>
    <row r="1" s="52" customFormat="1" ht="18" customHeight="1" spans="1:5">
      <c r="A1" s="182" t="s">
        <v>1587</v>
      </c>
      <c r="B1" s="182"/>
      <c r="C1" s="182"/>
      <c r="D1" s="182"/>
      <c r="E1" s="260"/>
    </row>
    <row r="2" s="52" customFormat="1" ht="56.4" customHeight="1" spans="1:5">
      <c r="A2" s="261" t="s">
        <v>1588</v>
      </c>
      <c r="B2" s="262"/>
      <c r="C2" s="262"/>
      <c r="D2" s="262"/>
      <c r="E2" s="263"/>
    </row>
    <row r="3" s="52" customFormat="1" ht="19.05" customHeight="1" spans="1:5">
      <c r="A3" s="264"/>
      <c r="B3" s="265"/>
      <c r="C3" s="265"/>
      <c r="D3" s="266" t="s">
        <v>310</v>
      </c>
      <c r="E3" s="267"/>
    </row>
    <row r="4" s="52" customFormat="1" ht="27" customHeight="1" spans="1:5">
      <c r="A4" s="268" t="s">
        <v>1581</v>
      </c>
      <c r="B4" s="269" t="s">
        <v>1582</v>
      </c>
      <c r="C4" s="270" t="s">
        <v>1583</v>
      </c>
      <c r="D4" s="270"/>
      <c r="E4" s="267"/>
    </row>
    <row r="5" s="52" customFormat="1" ht="45" customHeight="1" spans="1:5">
      <c r="A5" s="268"/>
      <c r="B5" s="269"/>
      <c r="C5" s="271" t="s">
        <v>1584</v>
      </c>
      <c r="D5" s="271" t="s">
        <v>1585</v>
      </c>
      <c r="E5" s="272"/>
    </row>
    <row r="6" s="52" customFormat="1" ht="32.4" customHeight="1" spans="1:5">
      <c r="A6" s="273" t="s">
        <v>1433</v>
      </c>
      <c r="B6" s="274">
        <v>0</v>
      </c>
      <c r="C6" s="274">
        <v>0</v>
      </c>
      <c r="D6" s="274">
        <v>0</v>
      </c>
      <c r="E6" s="275"/>
    </row>
    <row r="7" s="52" customFormat="1" ht="28.05" customHeight="1" spans="1:5">
      <c r="A7" s="1" t="s">
        <v>1589</v>
      </c>
      <c r="B7" s="276"/>
      <c r="C7" s="276"/>
      <c r="D7" s="276"/>
      <c r="E7" s="277"/>
    </row>
    <row r="8" s="52" customFormat="1" spans="1:5">
      <c r="A8" s="277"/>
      <c r="B8" s="276"/>
      <c r="C8" s="276"/>
      <c r="D8" s="276"/>
      <c r="E8" s="277"/>
    </row>
    <row r="9" s="52" customFormat="1" spans="1:5">
      <c r="A9" s="277"/>
      <c r="B9" s="276"/>
      <c r="C9" s="276"/>
      <c r="D9" s="276"/>
      <c r="E9" s="277"/>
    </row>
    <row r="10" s="52" customFormat="1" spans="1:5">
      <c r="A10" s="277"/>
      <c r="B10" s="276"/>
      <c r="C10" s="276"/>
      <c r="D10" s="276"/>
      <c r="E10" s="277"/>
    </row>
    <row r="11" s="52" customFormat="1" spans="1:5">
      <c r="A11" s="277"/>
      <c r="B11" s="276"/>
      <c r="C11" s="276"/>
      <c r="D11" s="276"/>
      <c r="E11" s="277"/>
    </row>
    <row r="12" s="52" customFormat="1" spans="1:5">
      <c r="A12" s="277"/>
      <c r="B12" s="276"/>
      <c r="C12" s="276"/>
      <c r="D12" s="276"/>
      <c r="E12" s="277"/>
    </row>
    <row r="13" s="52" customFormat="1" spans="1:5">
      <c r="A13" s="277"/>
      <c r="B13" s="276"/>
      <c r="C13" s="276"/>
      <c r="D13" s="276"/>
      <c r="E13" s="277"/>
    </row>
    <row r="14" s="52" customFormat="1" spans="1:5">
      <c r="A14" s="277"/>
      <c r="B14" s="276"/>
      <c r="C14" s="276"/>
      <c r="D14" s="276"/>
      <c r="E14" s="277"/>
    </row>
    <row r="15" s="52" customFormat="1" spans="2:4">
      <c r="B15" s="276"/>
      <c r="C15" s="276"/>
      <c r="D15" s="276"/>
    </row>
    <row r="16" s="52" customFormat="1" spans="1:5">
      <c r="A16" s="277"/>
      <c r="B16" s="276"/>
      <c r="C16" s="276"/>
      <c r="D16" s="276"/>
      <c r="E16" s="277"/>
    </row>
    <row r="17" s="52" customFormat="1" spans="1:5">
      <c r="A17" s="277"/>
      <c r="B17" s="276"/>
      <c r="C17" s="276"/>
      <c r="D17" s="276"/>
      <c r="E17" s="277"/>
    </row>
    <row r="18" s="52" customFormat="1" spans="1:5">
      <c r="A18" s="277"/>
      <c r="B18" s="276"/>
      <c r="C18" s="276"/>
      <c r="D18" s="276"/>
      <c r="E18" s="277"/>
    </row>
    <row r="19" s="52" customFormat="1" spans="1:5">
      <c r="A19" s="277"/>
      <c r="B19" s="276"/>
      <c r="C19" s="276"/>
      <c r="D19" s="276"/>
      <c r="E19" s="277"/>
    </row>
    <row r="20" s="52" customFormat="1" spans="1:5">
      <c r="A20" s="277"/>
      <c r="B20" s="276"/>
      <c r="C20" s="276"/>
      <c r="D20" s="276"/>
      <c r="E20" s="277"/>
    </row>
    <row r="21" s="52" customFormat="1" spans="1:5">
      <c r="A21" s="277"/>
      <c r="B21" s="276"/>
      <c r="C21" s="276"/>
      <c r="D21" s="276"/>
      <c r="E21" s="277"/>
    </row>
    <row r="22" s="52" customFormat="1" spans="1:5">
      <c r="A22" s="277"/>
      <c r="B22" s="276"/>
      <c r="C22" s="276"/>
      <c r="D22" s="276"/>
      <c r="E22" s="277"/>
    </row>
    <row r="23" s="52" customFormat="1" spans="1:5">
      <c r="A23" s="277"/>
      <c r="B23" s="276"/>
      <c r="C23" s="276"/>
      <c r="D23" s="276"/>
      <c r="E23" s="277"/>
    </row>
    <row r="24" s="52" customFormat="1" spans="2:4">
      <c r="B24" s="276"/>
      <c r="C24" s="276"/>
      <c r="D24" s="276"/>
    </row>
    <row r="25" s="52" customFormat="1" spans="2:4">
      <c r="B25" s="276"/>
      <c r="C25" s="276"/>
      <c r="D25" s="276"/>
    </row>
    <row r="26" s="52" customFormat="1" spans="2:4">
      <c r="B26" s="276"/>
      <c r="C26" s="276"/>
      <c r="D26" s="276"/>
    </row>
    <row r="27" s="52" customFormat="1" spans="2:4">
      <c r="B27" s="276"/>
      <c r="C27" s="276"/>
      <c r="D27" s="276"/>
    </row>
    <row r="28" s="52" customFormat="1" spans="2:4">
      <c r="B28" s="276"/>
      <c r="C28" s="276"/>
      <c r="D28" s="276"/>
    </row>
    <row r="29" s="52" customFormat="1" spans="2:4">
      <c r="B29" s="276"/>
      <c r="C29" s="276"/>
      <c r="D29" s="276"/>
    </row>
    <row r="30" s="52" customFormat="1" spans="2:4">
      <c r="B30" s="276"/>
      <c r="C30" s="276"/>
      <c r="D30" s="276"/>
    </row>
    <row r="31" s="52" customFormat="1" spans="2:4">
      <c r="B31" s="276"/>
      <c r="C31" s="276"/>
      <c r="D31" s="276"/>
    </row>
    <row r="32" s="52" customFormat="1" spans="2:4">
      <c r="B32" s="276"/>
      <c r="C32" s="276"/>
      <c r="D32" s="276"/>
    </row>
    <row r="33" s="52" customFormat="1" spans="2:4">
      <c r="B33" s="276"/>
      <c r="C33" s="276"/>
      <c r="D33" s="276"/>
    </row>
    <row r="34" s="52" customFormat="1" spans="2:4">
      <c r="B34" s="276"/>
      <c r="C34" s="276"/>
      <c r="D34" s="276"/>
    </row>
    <row r="35" s="52" customFormat="1" spans="2:4">
      <c r="B35" s="276"/>
      <c r="C35" s="276"/>
      <c r="D35" s="276"/>
    </row>
    <row r="36" s="52" customFormat="1" spans="2:4">
      <c r="B36" s="276"/>
      <c r="C36" s="276"/>
      <c r="D36" s="276"/>
    </row>
    <row r="37" s="52" customFormat="1" spans="2:4">
      <c r="B37" s="276"/>
      <c r="C37" s="276"/>
      <c r="D37" s="276"/>
    </row>
    <row r="38" s="52" customFormat="1" spans="2:4">
      <c r="B38" s="276"/>
      <c r="C38" s="276"/>
      <c r="D38" s="276"/>
    </row>
    <row r="39" s="52" customFormat="1" spans="2:4">
      <c r="B39" s="276"/>
      <c r="C39" s="276"/>
      <c r="D39" s="276"/>
    </row>
    <row r="40" s="52" customFormat="1" spans="2:4">
      <c r="B40" s="276"/>
      <c r="C40" s="276"/>
      <c r="D40" s="276"/>
    </row>
    <row r="41" s="52" customFormat="1" spans="2:4">
      <c r="B41" s="276"/>
      <c r="C41" s="276"/>
      <c r="D41" s="276"/>
    </row>
    <row r="42" s="52" customFormat="1" spans="2:4">
      <c r="B42" s="276"/>
      <c r="C42" s="276"/>
      <c r="D42" s="276"/>
    </row>
    <row r="43" s="52" customFormat="1" spans="2:4">
      <c r="B43" s="276"/>
      <c r="C43" s="276"/>
      <c r="D43" s="276"/>
    </row>
    <row r="44" s="52" customFormat="1" spans="2:4">
      <c r="B44" s="276"/>
      <c r="C44" s="276"/>
      <c r="D44" s="276"/>
    </row>
    <row r="45" s="52" customFormat="1" spans="2:4">
      <c r="B45" s="276"/>
      <c r="C45" s="276"/>
      <c r="D45" s="276"/>
    </row>
    <row r="46" s="52" customFormat="1" spans="2:4">
      <c r="B46" s="276"/>
      <c r="C46" s="276"/>
      <c r="D46" s="276"/>
    </row>
    <row r="47" s="52" customFormat="1" spans="2:4">
      <c r="B47" s="276"/>
      <c r="C47" s="276"/>
      <c r="D47" s="276"/>
    </row>
    <row r="48" s="52" customFormat="1" spans="2:4">
      <c r="B48" s="276"/>
      <c r="C48" s="276"/>
      <c r="D48" s="276"/>
    </row>
    <row r="49" s="52" customFormat="1" spans="2:4">
      <c r="B49" s="276"/>
      <c r="C49" s="276"/>
      <c r="D49" s="276"/>
    </row>
    <row r="50" s="52" customFormat="1" spans="2:4">
      <c r="B50" s="276"/>
      <c r="C50" s="276"/>
      <c r="D50" s="276"/>
    </row>
    <row r="51" s="52" customFormat="1" spans="2:4">
      <c r="B51" s="276"/>
      <c r="C51" s="276"/>
      <c r="D51" s="276"/>
    </row>
    <row r="52" s="52" customFormat="1" spans="2:4">
      <c r="B52" s="276"/>
      <c r="C52" s="276"/>
      <c r="D52" s="276"/>
    </row>
  </sheetData>
  <mergeCells count="4">
    <mergeCell ref="A2:D2"/>
    <mergeCell ref="C4:D4"/>
    <mergeCell ref="A4:A5"/>
    <mergeCell ref="B4:B5"/>
  </mergeCells>
  <printOptions horizontalCentered="1" verticalCentered="1"/>
  <pageMargins left="0.393055555555556" right="0.393055555555556" top="1" bottom="1" header="0.511805555555556" footer="0.511805555555556"/>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6"/>
  <sheetViews>
    <sheetView showZeros="0" topLeftCell="A2" workbookViewId="0">
      <selection activeCell="A4" sqref="A4:D25"/>
    </sheetView>
  </sheetViews>
  <sheetFormatPr defaultColWidth="8.88571428571429" defaultRowHeight="14.25" outlineLevelCol="3"/>
  <cols>
    <col min="1" max="1" width="38.7809523809524" style="249" customWidth="1"/>
    <col min="2" max="2" width="17.1047619047619" style="252" customWidth="1"/>
    <col min="3" max="3" width="16.552380952381" style="252" customWidth="1"/>
    <col min="4" max="4" width="15.3333333333333" style="252" customWidth="1"/>
    <col min="5" max="122" width="9.1047619047619" style="249"/>
    <col min="123" max="138" width="10.3333333333333" style="249"/>
    <col min="139" max="219" width="9.1047619047619" style="249"/>
    <col min="220" max="222" width="8.88571428571429" style="249"/>
    <col min="223" max="256" width="8.88571428571429" style="253"/>
  </cols>
  <sheetData>
    <row r="1" s="249" customFormat="1" ht="24" customHeight="1" spans="1:4">
      <c r="A1" s="254" t="s">
        <v>1590</v>
      </c>
      <c r="B1" s="255"/>
      <c r="C1" s="255"/>
      <c r="D1" s="255"/>
    </row>
    <row r="2" s="250" customFormat="1" ht="34.05" customHeight="1" spans="1:4">
      <c r="A2" s="256" t="s">
        <v>1591</v>
      </c>
      <c r="B2" s="256"/>
      <c r="C2" s="256"/>
      <c r="D2" s="256"/>
    </row>
    <row r="3" s="251" customFormat="1" ht="21" customHeight="1" spans="1:4">
      <c r="A3" s="257" t="s">
        <v>310</v>
      </c>
      <c r="B3" s="258"/>
      <c r="C3" s="258"/>
      <c r="D3" s="258"/>
    </row>
    <row r="4" s="213" customFormat="1" ht="28.95" customHeight="1" spans="1:4">
      <c r="A4" s="226" t="s">
        <v>1592</v>
      </c>
      <c r="B4" s="190" t="s">
        <v>312</v>
      </c>
      <c r="C4" s="227" t="s">
        <v>313</v>
      </c>
      <c r="D4" s="228" t="s">
        <v>314</v>
      </c>
    </row>
    <row r="5" s="215" customFormat="1" ht="22.05" customHeight="1" spans="1:4">
      <c r="A5" s="229" t="s">
        <v>1593</v>
      </c>
      <c r="B5" s="230">
        <f>SUM(B6:B10)</f>
        <v>71357</v>
      </c>
      <c r="C5" s="230">
        <f>SUM(C6:C10)</f>
        <v>78091</v>
      </c>
      <c r="D5" s="231">
        <f t="shared" ref="D5:D39" si="0">(C5-B5)/B5*100</f>
        <v>9.4370559300419</v>
      </c>
    </row>
    <row r="6" s="215" customFormat="1" ht="22.05" customHeight="1" spans="1:4">
      <c r="A6" s="229" t="s">
        <v>1594</v>
      </c>
      <c r="B6" s="232">
        <v>38146</v>
      </c>
      <c r="C6" s="232">
        <v>37031</v>
      </c>
      <c r="D6" s="231">
        <f t="shared" si="0"/>
        <v>-2.92298012897814</v>
      </c>
    </row>
    <row r="7" s="215" customFormat="1" ht="22.05" customHeight="1" spans="1:4">
      <c r="A7" s="229" t="s">
        <v>1595</v>
      </c>
      <c r="B7" s="233">
        <v>32000</v>
      </c>
      <c r="C7" s="232">
        <v>40000</v>
      </c>
      <c r="D7" s="231">
        <f t="shared" si="0"/>
        <v>25</v>
      </c>
    </row>
    <row r="8" s="215" customFormat="1" ht="22.05" customHeight="1" spans="1:4">
      <c r="A8" s="229" t="s">
        <v>1596</v>
      </c>
      <c r="B8" s="234">
        <v>46</v>
      </c>
      <c r="C8" s="232">
        <v>40</v>
      </c>
      <c r="D8" s="231">
        <f t="shared" si="0"/>
        <v>-13.0434782608696</v>
      </c>
    </row>
    <row r="9" s="215" customFormat="1" ht="22.05" customHeight="1" spans="1:4">
      <c r="A9" s="229" t="s">
        <v>1597</v>
      </c>
      <c r="B9" s="233">
        <v>1164</v>
      </c>
      <c r="C9" s="232">
        <v>1020</v>
      </c>
      <c r="D9" s="231">
        <f t="shared" si="0"/>
        <v>-12.3711340206186</v>
      </c>
    </row>
    <row r="10" s="215" customFormat="1" ht="22.05" customHeight="1" spans="1:4">
      <c r="A10" s="229" t="s">
        <v>1598</v>
      </c>
      <c r="B10" s="233">
        <v>1</v>
      </c>
      <c r="C10" s="235"/>
      <c r="D10" s="231">
        <f t="shared" si="0"/>
        <v>-100</v>
      </c>
    </row>
    <row r="11" s="215" customFormat="1" ht="22.05" customHeight="1" spans="1:4">
      <c r="A11" s="229" t="s">
        <v>1599</v>
      </c>
      <c r="B11" s="230">
        <f>SUM(B12:B17)</f>
        <v>77194</v>
      </c>
      <c r="C11" s="230">
        <f>SUM(C12:C17)</f>
        <v>79084</v>
      </c>
      <c r="D11" s="231">
        <f t="shared" si="0"/>
        <v>2.44837681685105</v>
      </c>
    </row>
    <row r="12" s="215" customFormat="1" ht="22.05" customHeight="1" spans="1:4">
      <c r="A12" s="229" t="s">
        <v>1594</v>
      </c>
      <c r="B12" s="232">
        <v>30201</v>
      </c>
      <c r="C12" s="232">
        <v>9095</v>
      </c>
      <c r="D12" s="231">
        <f t="shared" si="0"/>
        <v>-69.8851031422801</v>
      </c>
    </row>
    <row r="13" s="215" customFormat="1" ht="22.05" customHeight="1" spans="1:4">
      <c r="A13" s="229" t="s">
        <v>1595</v>
      </c>
      <c r="B13" s="232">
        <v>41694</v>
      </c>
      <c r="C13" s="232">
        <v>43233</v>
      </c>
      <c r="D13" s="231">
        <f t="shared" si="0"/>
        <v>3.69117858684703</v>
      </c>
    </row>
    <row r="14" s="215" customFormat="1" ht="22.05" customHeight="1" spans="1:4">
      <c r="A14" s="229" t="s">
        <v>1596</v>
      </c>
      <c r="B14" s="232">
        <v>5261</v>
      </c>
      <c r="C14" s="236">
        <v>5149</v>
      </c>
      <c r="D14" s="231">
        <f t="shared" si="0"/>
        <v>-2.12887283786352</v>
      </c>
    </row>
    <row r="15" s="215" customFormat="1" ht="22.05" customHeight="1" spans="1:4">
      <c r="A15" s="229" t="s">
        <v>1600</v>
      </c>
      <c r="B15" s="232"/>
      <c r="C15" s="232">
        <v>1575</v>
      </c>
      <c r="D15" s="231"/>
    </row>
    <row r="16" s="214" customFormat="1" ht="22.05" customHeight="1" spans="1:4">
      <c r="A16" s="229" t="s">
        <v>1597</v>
      </c>
      <c r="B16" s="232">
        <v>25</v>
      </c>
      <c r="C16" s="232">
        <v>19</v>
      </c>
      <c r="D16" s="231">
        <f t="shared" si="0"/>
        <v>-24</v>
      </c>
    </row>
    <row r="17" s="215" customFormat="1" ht="22.05" customHeight="1" spans="1:4">
      <c r="A17" s="229" t="s">
        <v>1598</v>
      </c>
      <c r="B17" s="232">
        <v>13</v>
      </c>
      <c r="C17" s="232">
        <v>20013</v>
      </c>
      <c r="D17" s="231">
        <f t="shared" si="0"/>
        <v>153846.153846154</v>
      </c>
    </row>
    <row r="18" ht="22.05" customHeight="1" spans="1:4">
      <c r="A18" s="237" t="s">
        <v>1601</v>
      </c>
      <c r="B18" s="238">
        <f>B5+B11</f>
        <v>148551</v>
      </c>
      <c r="C18" s="238">
        <f>C5+C11</f>
        <v>157175</v>
      </c>
      <c r="D18" s="231">
        <f t="shared" ref="D18:D28" si="1">(C18-B18)/B18*100</f>
        <v>5.80541362898937</v>
      </c>
    </row>
    <row r="19" ht="22.05" customHeight="1" spans="1:4">
      <c r="A19" s="229" t="s">
        <v>1602</v>
      </c>
      <c r="B19" s="239">
        <v>68347</v>
      </c>
      <c r="C19" s="239">
        <v>46126</v>
      </c>
      <c r="D19" s="231">
        <f t="shared" si="1"/>
        <v>-32.5120341785301</v>
      </c>
    </row>
    <row r="20" ht="22.05" customHeight="1" spans="1:4">
      <c r="A20" s="229" t="s">
        <v>1603</v>
      </c>
      <c r="B20" s="239">
        <v>73694</v>
      </c>
      <c r="C20" s="239">
        <v>83233</v>
      </c>
      <c r="D20" s="231">
        <f t="shared" si="1"/>
        <v>12.9440660026596</v>
      </c>
    </row>
    <row r="21" ht="22.05" customHeight="1" spans="1:4">
      <c r="A21" s="229" t="s">
        <v>1604</v>
      </c>
      <c r="B21" s="239">
        <v>5307</v>
      </c>
      <c r="C21" s="239">
        <v>5189</v>
      </c>
      <c r="D21" s="231">
        <f t="shared" si="1"/>
        <v>-2.22347842472207</v>
      </c>
    </row>
    <row r="22" ht="22.05" customHeight="1" spans="1:4">
      <c r="A22" s="229" t="s">
        <v>1605</v>
      </c>
      <c r="B22" s="239"/>
      <c r="C22" s="239">
        <v>1575</v>
      </c>
      <c r="D22" s="231"/>
    </row>
    <row r="23" ht="22.05" customHeight="1" spans="1:4">
      <c r="A23" s="229" t="s">
        <v>1606</v>
      </c>
      <c r="B23" s="239">
        <v>1189</v>
      </c>
      <c r="C23" s="239">
        <v>1039</v>
      </c>
      <c r="D23" s="231">
        <f t="shared" si="1"/>
        <v>-12.6156433978133</v>
      </c>
    </row>
    <row r="24" ht="22.05" customHeight="1" spans="1:4">
      <c r="A24" s="229" t="s">
        <v>1607</v>
      </c>
      <c r="B24" s="239">
        <v>14</v>
      </c>
      <c r="C24" s="239">
        <v>20013</v>
      </c>
      <c r="D24" s="231">
        <f t="shared" si="1"/>
        <v>142850</v>
      </c>
    </row>
    <row r="25" ht="22.05" customHeight="1" spans="1:4">
      <c r="A25" s="240" t="s">
        <v>1608</v>
      </c>
      <c r="B25" s="238">
        <f>B5+B11</f>
        <v>148551</v>
      </c>
      <c r="C25" s="238">
        <f>C5+C11</f>
        <v>157175</v>
      </c>
      <c r="D25" s="231">
        <f t="shared" si="1"/>
        <v>5.80541362898937</v>
      </c>
    </row>
    <row r="26" ht="19.05" customHeight="1" spans="1:1">
      <c r="A26" s="259"/>
    </row>
  </sheetData>
  <mergeCells count="2">
    <mergeCell ref="A2:D2"/>
    <mergeCell ref="A3:D3"/>
  </mergeCells>
  <printOptions horizontalCentered="1"/>
  <pageMargins left="0.588888888888889" right="0.588888888888889" top="0.788888888888889" bottom="0.788888888888889" header="0.309027777777778" footer="0.309027777777778"/>
  <pageSetup paperSize="9" scale="98" orientation="portrait" useFirstPageNumber="1" errors="NA"/>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9"/>
  <sheetViews>
    <sheetView showZeros="0" workbookViewId="0">
      <selection activeCell="A12" sqref="A12"/>
    </sheetView>
  </sheetViews>
  <sheetFormatPr defaultColWidth="10.1047619047619" defaultRowHeight="14.25" outlineLevelCol="3"/>
  <cols>
    <col min="1" max="1" width="47" style="178" customWidth="1"/>
    <col min="2" max="2" width="17.6666666666667" style="179" customWidth="1"/>
    <col min="3" max="3" width="17.6666666666667" style="180" customWidth="1"/>
    <col min="4" max="4" width="16.552380952381" style="181" customWidth="1"/>
    <col min="5" max="5" width="12.8857142857143" style="178"/>
    <col min="6" max="16384" width="10.1047619047619" style="178"/>
  </cols>
  <sheetData>
    <row r="1" s="175" customFormat="1" ht="21.75" customHeight="1" spans="1:4">
      <c r="A1" s="244" t="s">
        <v>1609</v>
      </c>
      <c r="B1" s="183"/>
      <c r="C1" s="183"/>
      <c r="D1" s="245"/>
    </row>
    <row r="2" s="176" customFormat="1" ht="30" customHeight="1" spans="1:4">
      <c r="A2" s="246" t="s">
        <v>1610</v>
      </c>
      <c r="B2" s="246"/>
      <c r="C2" s="246"/>
      <c r="D2" s="246"/>
    </row>
    <row r="3" s="177" customFormat="1" ht="20.25" customHeight="1" spans="1:4">
      <c r="A3" s="247"/>
      <c r="B3" s="247"/>
      <c r="C3" s="247"/>
      <c r="D3" s="248" t="s">
        <v>310</v>
      </c>
    </row>
    <row r="4" s="242" customFormat="1" ht="27" customHeight="1" spans="1:4">
      <c r="A4" s="189" t="s">
        <v>311</v>
      </c>
      <c r="B4" s="190" t="s">
        <v>312</v>
      </c>
      <c r="C4" s="191" t="s">
        <v>313</v>
      </c>
      <c r="D4" s="192" t="s">
        <v>314</v>
      </c>
    </row>
    <row r="5" s="243" customFormat="1" ht="19.95" customHeight="1" spans="1:4">
      <c r="A5" s="193" t="s">
        <v>1611</v>
      </c>
      <c r="B5" s="194">
        <f>B6+B7</f>
        <v>74055</v>
      </c>
      <c r="C5" s="194">
        <f>C6+C7</f>
        <v>78091</v>
      </c>
      <c r="D5" s="195">
        <f>C5/B5*100-100</f>
        <v>5.4500033758693</v>
      </c>
    </row>
    <row r="6" s="243" customFormat="1" ht="19.95" customHeight="1" spans="1:4">
      <c r="A6" s="193" t="s">
        <v>1612</v>
      </c>
      <c r="B6" s="196">
        <v>73992</v>
      </c>
      <c r="C6" s="196">
        <v>78041</v>
      </c>
      <c r="D6" s="197">
        <f>C6/B6*100-100</f>
        <v>5.47221321223917</v>
      </c>
    </row>
    <row r="7" s="243" customFormat="1" ht="19.95" customHeight="1" spans="1:4">
      <c r="A7" s="193" t="s">
        <v>1613</v>
      </c>
      <c r="B7" s="198">
        <v>63</v>
      </c>
      <c r="C7" s="198">
        <v>50</v>
      </c>
      <c r="D7" s="197">
        <f>C7/B7*100-100</f>
        <v>-20.6349206349206</v>
      </c>
    </row>
    <row r="8" s="243" customFormat="1" ht="19.95" customHeight="1" spans="1:4">
      <c r="A8" s="199" t="s">
        <v>1614</v>
      </c>
      <c r="B8" s="200"/>
      <c r="C8" s="201"/>
      <c r="D8" s="197"/>
    </row>
    <row r="9" s="243" customFormat="1" ht="19.95" customHeight="1" spans="1:4">
      <c r="A9" s="202" t="s">
        <v>1615</v>
      </c>
      <c r="B9" s="203">
        <f>SUM(B10:B13)</f>
        <v>55940</v>
      </c>
      <c r="C9" s="204">
        <f>SUM(C10:C13)</f>
        <v>59590</v>
      </c>
      <c r="D9" s="195">
        <f>C9/B9*100-100</f>
        <v>6.52484805148373</v>
      </c>
    </row>
    <row r="10" s="243" customFormat="1" ht="19.95" customHeight="1" spans="1:4">
      <c r="A10" s="199" t="s">
        <v>1616</v>
      </c>
      <c r="B10" s="205">
        <v>39355</v>
      </c>
      <c r="C10" s="205">
        <v>40910</v>
      </c>
      <c r="D10" s="197">
        <f>C10/B10*100-100</f>
        <v>3.95121331469952</v>
      </c>
    </row>
    <row r="11" s="243" customFormat="1" ht="19.95" customHeight="1" spans="1:4">
      <c r="A11" s="199" t="s">
        <v>1617</v>
      </c>
      <c r="B11" s="205">
        <v>15922</v>
      </c>
      <c r="C11" s="205">
        <v>17941</v>
      </c>
      <c r="D11" s="197">
        <f>C11/B11*100-100</f>
        <v>12.6805677678684</v>
      </c>
    </row>
    <row r="12" s="243" customFormat="1" ht="19.95" customHeight="1" spans="1:4">
      <c r="A12" s="199" t="s">
        <v>1618</v>
      </c>
      <c r="B12" s="205">
        <v>625</v>
      </c>
      <c r="C12" s="205">
        <v>700</v>
      </c>
      <c r="D12" s="197">
        <f>C12/B12*100-100</f>
        <v>12</v>
      </c>
    </row>
    <row r="13" s="243" customFormat="1" ht="19.95" customHeight="1" spans="1:4">
      <c r="A13" s="202" t="s">
        <v>1613</v>
      </c>
      <c r="B13" s="205">
        <v>38</v>
      </c>
      <c r="C13" s="206">
        <v>39</v>
      </c>
      <c r="D13" s="197">
        <f>C13/B13*100-100</f>
        <v>2.63157894736842</v>
      </c>
    </row>
    <row r="14" s="243" customFormat="1" ht="19.95" customHeight="1" spans="1:4">
      <c r="A14" s="202" t="s">
        <v>1619</v>
      </c>
      <c r="B14" s="207"/>
      <c r="C14" s="196"/>
      <c r="D14" s="197"/>
    </row>
    <row r="15" s="243" customFormat="1" ht="19.95" customHeight="1" spans="1:4">
      <c r="A15" s="208" t="s">
        <v>1620</v>
      </c>
      <c r="B15" s="194">
        <f>B9+B5</f>
        <v>129995</v>
      </c>
      <c r="C15" s="194">
        <f>C9+C5</f>
        <v>137681</v>
      </c>
      <c r="D15" s="195">
        <f>C15/B15*100-100</f>
        <v>5.91253509750376</v>
      </c>
    </row>
    <row r="16" s="243" customFormat="1" ht="19.95" customHeight="1" spans="1:4">
      <c r="A16" s="202" t="s">
        <v>1621</v>
      </c>
      <c r="B16" s="209">
        <v>129894</v>
      </c>
      <c r="C16" s="209">
        <v>137592</v>
      </c>
      <c r="D16" s="197">
        <f>C16/B16*100-100</f>
        <v>5.92637073305926</v>
      </c>
    </row>
    <row r="17" s="243" customFormat="1" ht="19.95" customHeight="1" spans="1:4">
      <c r="A17" s="202" t="s">
        <v>1613</v>
      </c>
      <c r="B17" s="209">
        <v>101</v>
      </c>
      <c r="C17" s="209">
        <v>89</v>
      </c>
      <c r="D17" s="197">
        <f>C17/B17*100-100</f>
        <v>-11.8811881188119</v>
      </c>
    </row>
    <row r="18" s="243" customFormat="1" ht="19.95" customHeight="1" spans="1:4">
      <c r="A18" s="202" t="s">
        <v>1622</v>
      </c>
      <c r="B18" s="207"/>
      <c r="C18" s="196"/>
      <c r="D18" s="197"/>
    </row>
    <row r="19" s="243" customFormat="1" ht="19.95" customHeight="1" spans="1:4">
      <c r="A19" s="210" t="s">
        <v>1623</v>
      </c>
      <c r="B19" s="194">
        <f>B5+B9</f>
        <v>129995</v>
      </c>
      <c r="C19" s="194">
        <f>C5+C9</f>
        <v>137681</v>
      </c>
      <c r="D19" s="195">
        <f>C19/B19*100-100</f>
        <v>5.91253509750376</v>
      </c>
    </row>
  </sheetData>
  <mergeCells count="1">
    <mergeCell ref="A2:D2"/>
  </mergeCells>
  <printOptions horizontalCentered="1"/>
  <pageMargins left="0.590277777777778" right="0.590277777777778" top="0.790277777777778" bottom="0.790277777777778" header="0.310416666666667" footer="0.310416666666667"/>
  <pageSetup paperSize="9" scale="93" fitToHeight="0" orientation="portrait" useFirstPageNumber="1" errors="NA"/>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61"/>
  <sheetViews>
    <sheetView workbookViewId="0">
      <selection activeCell="A4" sqref="A4:C7"/>
    </sheetView>
  </sheetViews>
  <sheetFormatPr defaultColWidth="10" defaultRowHeight="14.25"/>
  <cols>
    <col min="1" max="1" width="51.3333333333333" style="52" customWidth="1"/>
    <col min="2" max="3" width="19.4285714285714" style="52" customWidth="1"/>
    <col min="4" max="16384" width="10" style="52"/>
  </cols>
  <sheetData>
    <row r="1" ht="18" customHeight="1" spans="1:6">
      <c r="A1" s="161" t="s">
        <v>1624</v>
      </c>
      <c r="B1" s="161"/>
      <c r="C1" s="162"/>
      <c r="D1" s="163"/>
      <c r="E1" s="163"/>
      <c r="F1" s="163"/>
    </row>
    <row r="2" ht="39" customHeight="1" spans="1:6">
      <c r="A2" s="241" t="s">
        <v>1625</v>
      </c>
      <c r="B2" s="241"/>
      <c r="C2" s="241"/>
      <c r="D2" s="163"/>
      <c r="E2" s="163"/>
      <c r="F2" s="163"/>
    </row>
    <row r="3" ht="27" customHeight="1" spans="1:6">
      <c r="A3" s="163"/>
      <c r="B3" s="163"/>
      <c r="C3" s="165" t="s">
        <v>310</v>
      </c>
      <c r="D3" s="163"/>
      <c r="E3" s="163"/>
      <c r="F3" s="163"/>
    </row>
    <row r="4" ht="43.05" customHeight="1" spans="1:6">
      <c r="A4" s="166" t="s">
        <v>1626</v>
      </c>
      <c r="B4" s="166" t="s">
        <v>312</v>
      </c>
      <c r="C4" s="167" t="s">
        <v>313</v>
      </c>
      <c r="D4" s="163"/>
      <c r="E4" s="163"/>
      <c r="F4" s="163"/>
    </row>
    <row r="5" ht="40.05" customHeight="1" spans="1:9">
      <c r="A5" s="168" t="s">
        <v>1627</v>
      </c>
      <c r="B5" s="168">
        <v>223139</v>
      </c>
      <c r="C5" s="169">
        <v>242633</v>
      </c>
      <c r="D5" s="163"/>
      <c r="E5" s="163"/>
      <c r="F5" s="163"/>
      <c r="H5" s="170" t="s">
        <v>1628</v>
      </c>
      <c r="I5" s="170" t="s">
        <v>1628</v>
      </c>
    </row>
    <row r="6" ht="40.05" customHeight="1" spans="1:6">
      <c r="A6" s="171" t="s">
        <v>1629</v>
      </c>
      <c r="B6" s="172">
        <v>1361</v>
      </c>
      <c r="C6" s="173">
        <v>1361</v>
      </c>
      <c r="D6" s="163"/>
      <c r="E6" s="163"/>
      <c r="F6" s="163"/>
    </row>
    <row r="7" ht="40.05" customHeight="1" spans="1:6">
      <c r="A7" s="171" t="s">
        <v>1630</v>
      </c>
      <c r="B7" s="172">
        <v>221778</v>
      </c>
      <c r="C7" s="173">
        <v>241272</v>
      </c>
      <c r="D7" s="163"/>
      <c r="E7" s="163"/>
      <c r="F7" s="163"/>
    </row>
    <row r="8" spans="1:6">
      <c r="A8" s="163"/>
      <c r="B8" s="163"/>
      <c r="C8" s="174"/>
      <c r="D8" s="163"/>
      <c r="E8" s="163"/>
      <c r="F8" s="163"/>
    </row>
    <row r="9" spans="1:6">
      <c r="A9" s="163"/>
      <c r="B9" s="163"/>
      <c r="C9" s="174"/>
      <c r="D9" s="163"/>
      <c r="E9" s="163"/>
      <c r="F9" s="163"/>
    </row>
    <row r="10" spans="1:6">
      <c r="A10" s="163"/>
      <c r="B10" s="163"/>
      <c r="C10" s="174"/>
      <c r="D10" s="163"/>
      <c r="E10" s="163"/>
      <c r="F10" s="163"/>
    </row>
    <row r="11" spans="1:6">
      <c r="A11" s="163"/>
      <c r="B11" s="163"/>
      <c r="C11" s="174"/>
      <c r="D11" s="163"/>
      <c r="E11" s="163"/>
      <c r="F11" s="163"/>
    </row>
    <row r="12" spans="1:6">
      <c r="A12" s="163"/>
      <c r="B12" s="163"/>
      <c r="C12" s="174"/>
      <c r="D12" s="163"/>
      <c r="E12" s="163"/>
      <c r="F12" s="163"/>
    </row>
    <row r="13" spans="1:6">
      <c r="A13" s="163"/>
      <c r="B13" s="163"/>
      <c r="C13" s="174"/>
      <c r="D13" s="163"/>
      <c r="E13" s="163"/>
      <c r="F13" s="163"/>
    </row>
    <row r="14" spans="1:6">
      <c r="A14" s="163"/>
      <c r="B14" s="163"/>
      <c r="C14" s="174"/>
      <c r="D14" s="163"/>
      <c r="E14" s="163"/>
      <c r="F14" s="163"/>
    </row>
    <row r="15" spans="1:6">
      <c r="A15" s="163"/>
      <c r="B15" s="163"/>
      <c r="C15" s="174"/>
      <c r="D15" s="163"/>
      <c r="E15" s="163"/>
      <c r="F15" s="163"/>
    </row>
    <row r="16" spans="1:6">
      <c r="A16" s="163"/>
      <c r="B16" s="163"/>
      <c r="C16" s="174"/>
      <c r="D16" s="163"/>
      <c r="E16" s="163"/>
      <c r="F16" s="163"/>
    </row>
    <row r="17" spans="1:6">
      <c r="A17" s="163"/>
      <c r="B17" s="163"/>
      <c r="C17" s="174"/>
      <c r="D17" s="163"/>
      <c r="E17" s="163"/>
      <c r="F17" s="163"/>
    </row>
    <row r="18" spans="1:6">
      <c r="A18" s="163"/>
      <c r="B18" s="163"/>
      <c r="C18" s="174"/>
      <c r="D18" s="163"/>
      <c r="E18" s="163"/>
      <c r="F18" s="163"/>
    </row>
    <row r="19" spans="1:6">
      <c r="A19" s="163"/>
      <c r="B19" s="163"/>
      <c r="C19" s="174"/>
      <c r="D19" s="163"/>
      <c r="E19" s="163"/>
      <c r="F19" s="163"/>
    </row>
    <row r="20" spans="1:6">
      <c r="A20" s="163"/>
      <c r="B20" s="163"/>
      <c r="C20" s="174"/>
      <c r="D20" s="163"/>
      <c r="E20" s="163"/>
      <c r="F20" s="163"/>
    </row>
    <row r="21" spans="1:6">
      <c r="A21" s="163"/>
      <c r="B21" s="163"/>
      <c r="C21" s="174"/>
      <c r="D21" s="163"/>
      <c r="E21" s="163"/>
      <c r="F21" s="163"/>
    </row>
    <row r="22" spans="1:6">
      <c r="A22" s="163"/>
      <c r="B22" s="163"/>
      <c r="C22" s="174"/>
      <c r="D22" s="163"/>
      <c r="E22" s="163"/>
      <c r="F22" s="163"/>
    </row>
    <row r="23" spans="1:6">
      <c r="A23" s="163"/>
      <c r="B23" s="163"/>
      <c r="C23" s="174"/>
      <c r="D23" s="163"/>
      <c r="E23" s="163"/>
      <c r="F23" s="163"/>
    </row>
    <row r="24" spans="3:3">
      <c r="C24" s="174"/>
    </row>
    <row r="25" spans="1:6">
      <c r="A25" s="163"/>
      <c r="B25" s="163"/>
      <c r="C25" s="174"/>
      <c r="D25" s="163"/>
      <c r="E25" s="163"/>
      <c r="F25" s="163"/>
    </row>
    <row r="26" spans="1:6">
      <c r="A26" s="163"/>
      <c r="B26" s="163"/>
      <c r="C26" s="174"/>
      <c r="D26" s="163"/>
      <c r="E26" s="163"/>
      <c r="F26" s="163"/>
    </row>
    <row r="27" spans="1:6">
      <c r="A27" s="163"/>
      <c r="B27" s="163"/>
      <c r="C27" s="174"/>
      <c r="D27" s="163"/>
      <c r="E27" s="163"/>
      <c r="F27" s="163"/>
    </row>
    <row r="28" spans="1:6">
      <c r="A28" s="163"/>
      <c r="B28" s="163"/>
      <c r="C28" s="174"/>
      <c r="D28" s="163"/>
      <c r="E28" s="163"/>
      <c r="F28" s="163"/>
    </row>
    <row r="29" spans="1:6">
      <c r="A29" s="163"/>
      <c r="B29" s="163"/>
      <c r="C29" s="174"/>
      <c r="D29" s="163"/>
      <c r="E29" s="163"/>
      <c r="F29" s="163"/>
    </row>
    <row r="30" spans="1:6">
      <c r="A30" s="163"/>
      <c r="B30" s="163"/>
      <c r="C30" s="174"/>
      <c r="D30" s="163"/>
      <c r="E30" s="163"/>
      <c r="F30" s="163"/>
    </row>
    <row r="31" spans="1:6">
      <c r="A31" s="163"/>
      <c r="B31" s="163"/>
      <c r="C31" s="174"/>
      <c r="D31" s="163"/>
      <c r="E31" s="163"/>
      <c r="F31" s="163"/>
    </row>
    <row r="32" spans="1:6">
      <c r="A32" s="163"/>
      <c r="B32" s="163"/>
      <c r="C32" s="174"/>
      <c r="D32" s="163"/>
      <c r="E32" s="163"/>
      <c r="F32" s="163"/>
    </row>
    <row r="33" spans="3:3">
      <c r="C33" s="174"/>
    </row>
    <row r="34" spans="3:3">
      <c r="C34" s="174"/>
    </row>
    <row r="35" spans="3:3">
      <c r="C35" s="174"/>
    </row>
    <row r="36" spans="3:3">
      <c r="C36" s="174"/>
    </row>
    <row r="37" spans="3:3">
      <c r="C37" s="174"/>
    </row>
    <row r="38" spans="3:3">
      <c r="C38" s="174"/>
    </row>
    <row r="39" spans="3:3">
      <c r="C39" s="174"/>
    </row>
    <row r="40" spans="3:3">
      <c r="C40" s="174"/>
    </row>
    <row r="41" spans="3:3">
      <c r="C41" s="174"/>
    </row>
    <row r="42" spans="3:3">
      <c r="C42" s="174"/>
    </row>
    <row r="43" spans="3:3">
      <c r="C43" s="174"/>
    </row>
    <row r="44" spans="3:3">
      <c r="C44" s="174"/>
    </row>
    <row r="45" spans="3:3">
      <c r="C45" s="174"/>
    </row>
    <row r="46" spans="3:3">
      <c r="C46" s="174"/>
    </row>
    <row r="47" spans="3:3">
      <c r="C47" s="174"/>
    </row>
    <row r="48" spans="3:3">
      <c r="C48" s="174"/>
    </row>
    <row r="49" spans="3:3">
      <c r="C49" s="174"/>
    </row>
    <row r="50" spans="3:3">
      <c r="C50" s="174"/>
    </row>
    <row r="51" spans="3:3">
      <c r="C51" s="174"/>
    </row>
    <row r="52" spans="3:3">
      <c r="C52" s="174"/>
    </row>
    <row r="53" spans="3:3">
      <c r="C53" s="174"/>
    </row>
    <row r="54" spans="3:3">
      <c r="C54" s="174"/>
    </row>
    <row r="55" spans="3:3">
      <c r="C55" s="174"/>
    </row>
    <row r="56" spans="3:3">
      <c r="C56" s="174"/>
    </row>
    <row r="57" spans="3:3">
      <c r="C57" s="174"/>
    </row>
    <row r="58" spans="3:3">
      <c r="C58" s="174"/>
    </row>
    <row r="59" spans="3:3">
      <c r="C59" s="174"/>
    </row>
    <row r="60" spans="3:3">
      <c r="C60" s="174"/>
    </row>
    <row r="61" spans="3:3">
      <c r="C61" s="174"/>
    </row>
  </sheetData>
  <mergeCells count="1">
    <mergeCell ref="A2:C2"/>
  </mergeCells>
  <pageMargins left="0.75" right="0.75" top="1" bottom="1" header="0.509027777777778" footer="0.509027777777778"/>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25"/>
  <sheetViews>
    <sheetView showZeros="0" workbookViewId="0">
      <selection activeCell="H24" sqref="H24"/>
    </sheetView>
  </sheetViews>
  <sheetFormatPr defaultColWidth="10" defaultRowHeight="14.25" outlineLevelCol="3"/>
  <cols>
    <col min="1" max="1" width="42.6666666666667" style="215" customWidth="1"/>
    <col min="2" max="2" width="16.1047619047619" style="216" customWidth="1"/>
    <col min="3" max="3" width="16.3333333333333" style="217" customWidth="1"/>
    <col min="4" max="4" width="13.3333333333333" style="218" customWidth="1"/>
    <col min="5" max="16384" width="10" style="215"/>
  </cols>
  <sheetData>
    <row r="1" s="211" customFormat="1" ht="20.25" customHeight="1" spans="1:4">
      <c r="A1" s="182" t="s">
        <v>1631</v>
      </c>
      <c r="B1" s="219"/>
      <c r="C1" s="220"/>
      <c r="D1" s="221"/>
    </row>
    <row r="2" ht="25.5" customHeight="1" spans="1:4">
      <c r="A2" s="222" t="s">
        <v>1632</v>
      </c>
      <c r="B2" s="222"/>
      <c r="C2" s="222"/>
      <c r="D2" s="222"/>
    </row>
    <row r="3" s="212" customFormat="1" ht="21.6" customHeight="1" spans="1:4">
      <c r="A3" s="223"/>
      <c r="B3" s="224"/>
      <c r="C3" s="225"/>
      <c r="D3" s="188" t="s">
        <v>310</v>
      </c>
    </row>
    <row r="4" s="213" customFormat="1" ht="28.05" customHeight="1" spans="1:4">
      <c r="A4" s="226" t="s">
        <v>1592</v>
      </c>
      <c r="B4" s="190" t="s">
        <v>312</v>
      </c>
      <c r="C4" s="227" t="s">
        <v>313</v>
      </c>
      <c r="D4" s="228" t="s">
        <v>314</v>
      </c>
    </row>
    <row r="5" ht="22.05" customHeight="1" spans="1:4">
      <c r="A5" s="229" t="s">
        <v>1593</v>
      </c>
      <c r="B5" s="230">
        <f>SUM(B6:B10)</f>
        <v>71357</v>
      </c>
      <c r="C5" s="230">
        <f>SUM(C6:C10)</f>
        <v>78091</v>
      </c>
      <c r="D5" s="231">
        <f t="shared" ref="D5:D14" si="0">(C5-B5)/B5*100</f>
        <v>9.4370559300419</v>
      </c>
    </row>
    <row r="6" ht="22.05" customHeight="1" spans="1:4">
      <c r="A6" s="229" t="s">
        <v>1594</v>
      </c>
      <c r="B6" s="232">
        <v>38146</v>
      </c>
      <c r="C6" s="232">
        <v>37031</v>
      </c>
      <c r="D6" s="231">
        <f t="shared" si="0"/>
        <v>-2.92298012897814</v>
      </c>
    </row>
    <row r="7" ht="22.05" customHeight="1" spans="1:4">
      <c r="A7" s="229" t="s">
        <v>1595</v>
      </c>
      <c r="B7" s="233">
        <v>32000</v>
      </c>
      <c r="C7" s="232">
        <v>40000</v>
      </c>
      <c r="D7" s="231">
        <f t="shared" si="0"/>
        <v>25</v>
      </c>
    </row>
    <row r="8" ht="22.05" customHeight="1" spans="1:4">
      <c r="A8" s="229" t="s">
        <v>1596</v>
      </c>
      <c r="B8" s="234">
        <v>46</v>
      </c>
      <c r="C8" s="232">
        <v>40</v>
      </c>
      <c r="D8" s="231">
        <f t="shared" si="0"/>
        <v>-13.0434782608696</v>
      </c>
    </row>
    <row r="9" ht="22.05" customHeight="1" spans="1:4">
      <c r="A9" s="229" t="s">
        <v>1597</v>
      </c>
      <c r="B9" s="233">
        <v>1164</v>
      </c>
      <c r="C9" s="232">
        <v>1020</v>
      </c>
      <c r="D9" s="231">
        <f t="shared" si="0"/>
        <v>-12.3711340206186</v>
      </c>
    </row>
    <row r="10" ht="22.05" customHeight="1" spans="1:4">
      <c r="A10" s="229" t="s">
        <v>1598</v>
      </c>
      <c r="B10" s="233">
        <v>1</v>
      </c>
      <c r="C10" s="235"/>
      <c r="D10" s="231">
        <f t="shared" si="0"/>
        <v>-100</v>
      </c>
    </row>
    <row r="11" ht="22.05" customHeight="1" spans="1:4">
      <c r="A11" s="229" t="s">
        <v>1599</v>
      </c>
      <c r="B11" s="230">
        <f>SUM(B12:B17)</f>
        <v>77194</v>
      </c>
      <c r="C11" s="230">
        <f>SUM(C12:C17)</f>
        <v>79084</v>
      </c>
      <c r="D11" s="231">
        <f t="shared" si="0"/>
        <v>2.44837681685105</v>
      </c>
    </row>
    <row r="12" ht="22.05" customHeight="1" spans="1:4">
      <c r="A12" s="229" t="s">
        <v>1594</v>
      </c>
      <c r="B12" s="232">
        <v>30201</v>
      </c>
      <c r="C12" s="232">
        <v>9095</v>
      </c>
      <c r="D12" s="231">
        <f t="shared" si="0"/>
        <v>-69.8851031422801</v>
      </c>
    </row>
    <row r="13" ht="22.05" customHeight="1" spans="1:4">
      <c r="A13" s="229" t="s">
        <v>1595</v>
      </c>
      <c r="B13" s="232">
        <v>41694</v>
      </c>
      <c r="C13" s="232">
        <v>43233</v>
      </c>
      <c r="D13" s="231">
        <f t="shared" si="0"/>
        <v>3.69117858684703</v>
      </c>
    </row>
    <row r="14" ht="22.05" customHeight="1" spans="1:4">
      <c r="A14" s="229" t="s">
        <v>1596</v>
      </c>
      <c r="B14" s="232">
        <v>5261</v>
      </c>
      <c r="C14" s="236">
        <v>5149</v>
      </c>
      <c r="D14" s="231">
        <f t="shared" si="0"/>
        <v>-2.12887283786352</v>
      </c>
    </row>
    <row r="15" ht="22.05" customHeight="1" spans="1:4">
      <c r="A15" s="229" t="s">
        <v>1600</v>
      </c>
      <c r="B15" s="232"/>
      <c r="C15" s="232">
        <v>1575</v>
      </c>
      <c r="D15" s="231"/>
    </row>
    <row r="16" ht="22.05" customHeight="1" spans="1:4">
      <c r="A16" s="229" t="s">
        <v>1597</v>
      </c>
      <c r="B16" s="232">
        <v>25</v>
      </c>
      <c r="C16" s="232">
        <v>19</v>
      </c>
      <c r="D16" s="231">
        <f t="shared" ref="D16:D21" si="1">(C16-B16)/B16*100</f>
        <v>-24</v>
      </c>
    </row>
    <row r="17" ht="22.05" customHeight="1" spans="1:4">
      <c r="A17" s="229" t="s">
        <v>1598</v>
      </c>
      <c r="B17" s="232">
        <v>13</v>
      </c>
      <c r="C17" s="232">
        <v>20013</v>
      </c>
      <c r="D17" s="231">
        <f t="shared" si="1"/>
        <v>153846.153846154</v>
      </c>
    </row>
    <row r="18" ht="22.05" customHeight="1" spans="1:4">
      <c r="A18" s="237" t="s">
        <v>1601</v>
      </c>
      <c r="B18" s="238">
        <f>B5+B11</f>
        <v>148551</v>
      </c>
      <c r="C18" s="238">
        <f>C5+C11</f>
        <v>157175</v>
      </c>
      <c r="D18" s="231">
        <f t="shared" si="1"/>
        <v>5.80541362898937</v>
      </c>
    </row>
    <row r="19" ht="22.05" customHeight="1" spans="1:4">
      <c r="A19" s="229" t="s">
        <v>1602</v>
      </c>
      <c r="B19" s="239">
        <v>68347</v>
      </c>
      <c r="C19" s="239">
        <v>46126</v>
      </c>
      <c r="D19" s="231">
        <f t="shared" si="1"/>
        <v>-32.5120341785301</v>
      </c>
    </row>
    <row r="20" ht="22.05" customHeight="1" spans="1:4">
      <c r="A20" s="229" t="s">
        <v>1603</v>
      </c>
      <c r="B20" s="239">
        <v>73694</v>
      </c>
      <c r="C20" s="239">
        <v>83233</v>
      </c>
      <c r="D20" s="231">
        <f t="shared" si="1"/>
        <v>12.9440660026596</v>
      </c>
    </row>
    <row r="21" ht="22.05" customHeight="1" spans="1:4">
      <c r="A21" s="229" t="s">
        <v>1604</v>
      </c>
      <c r="B21" s="239">
        <v>5307</v>
      </c>
      <c r="C21" s="239">
        <v>5189</v>
      </c>
      <c r="D21" s="231">
        <f t="shared" si="1"/>
        <v>-2.22347842472207</v>
      </c>
    </row>
    <row r="22" s="214" customFormat="1" ht="22.05" customHeight="1" spans="1:4">
      <c r="A22" s="229" t="s">
        <v>1605</v>
      </c>
      <c r="B22" s="239"/>
      <c r="C22" s="239">
        <v>1575</v>
      </c>
      <c r="D22" s="231"/>
    </row>
    <row r="23" ht="22.05" customHeight="1" spans="1:4">
      <c r="A23" s="229" t="s">
        <v>1606</v>
      </c>
      <c r="B23" s="239">
        <v>1189</v>
      </c>
      <c r="C23" s="239">
        <v>1039</v>
      </c>
      <c r="D23" s="231">
        <f t="shared" ref="D23:D25" si="2">(C23-B23)/B23*100</f>
        <v>-12.6156433978133</v>
      </c>
    </row>
    <row r="24" ht="22.05" customHeight="1" spans="1:4">
      <c r="A24" s="229" t="s">
        <v>1607</v>
      </c>
      <c r="B24" s="239">
        <v>14</v>
      </c>
      <c r="C24" s="239">
        <v>20013</v>
      </c>
      <c r="D24" s="231">
        <f t="shared" si="2"/>
        <v>142850</v>
      </c>
    </row>
    <row r="25" ht="22.05" customHeight="1" spans="1:4">
      <c r="A25" s="240" t="s">
        <v>1608</v>
      </c>
      <c r="B25" s="238">
        <f>B5+B11</f>
        <v>148551</v>
      </c>
      <c r="C25" s="238">
        <f>C5+C11</f>
        <v>157175</v>
      </c>
      <c r="D25" s="231">
        <f t="shared" si="2"/>
        <v>5.80541362898937</v>
      </c>
    </row>
  </sheetData>
  <mergeCells count="1">
    <mergeCell ref="A2:D2"/>
  </mergeCells>
  <printOptions horizontalCentered="1"/>
  <pageMargins left="0.590277777777778" right="0.590277777777778" top="0.790277777777778" bottom="0.790277777777778" header="0.310416666666667" footer="0.310416666666667"/>
  <pageSetup paperSize="9" fitToHeight="0" orientation="portrait" useFirstPageNumber="1" errors="NA"/>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5:M24"/>
  <sheetViews>
    <sheetView topLeftCell="A7" workbookViewId="0">
      <selection activeCell="D30" sqref="D30"/>
    </sheetView>
  </sheetViews>
  <sheetFormatPr defaultColWidth="8.88571428571429" defaultRowHeight="12.75"/>
  <cols>
    <col min="2" max="2" width="10.1047619047619" customWidth="1"/>
    <col min="4" max="4" width="14.6666666666667" customWidth="1"/>
    <col min="6" max="6" width="9.78095238095238" customWidth="1"/>
    <col min="7" max="7" width="21.4380952380952" customWidth="1"/>
  </cols>
  <sheetData>
    <row r="15" ht="105" customHeight="1" spans="1:7">
      <c r="A15" s="683" t="s">
        <v>206</v>
      </c>
      <c r="B15" s="683"/>
      <c r="C15" s="683"/>
      <c r="D15" s="683"/>
      <c r="E15" s="683"/>
      <c r="F15" s="683"/>
      <c r="G15" s="683"/>
    </row>
    <row r="19" ht="51" customHeight="1"/>
    <row r="24" ht="27" spans="1:13">
      <c r="A24" s="684"/>
      <c r="B24" s="685"/>
      <c r="C24" s="685"/>
      <c r="D24" s="685"/>
      <c r="E24" s="685"/>
      <c r="F24" s="685"/>
      <c r="G24" s="685"/>
      <c r="M24" s="686"/>
    </row>
  </sheetData>
  <mergeCells count="2">
    <mergeCell ref="A15:G15"/>
    <mergeCell ref="A24:G24"/>
  </mergeCells>
  <printOptions horizontalCentered="1"/>
  <pageMargins left="0.75" right="0.75" top="1" bottom="1" header="0.509027777777778" footer="0.509027777777778"/>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9"/>
  <sheetViews>
    <sheetView showZeros="0" workbookViewId="0">
      <selection activeCell="I18" sqref="I18"/>
    </sheetView>
  </sheetViews>
  <sheetFormatPr defaultColWidth="10" defaultRowHeight="14.25" outlineLevelCol="3"/>
  <cols>
    <col min="1" max="1" width="51.552380952381" style="178" customWidth="1"/>
    <col min="2" max="2" width="18.552380952381" style="179" customWidth="1"/>
    <col min="3" max="3" width="18.552380952381" style="180" customWidth="1"/>
    <col min="4" max="4" width="17.7809523809524" style="181" customWidth="1"/>
    <col min="5" max="16384" width="10" style="178"/>
  </cols>
  <sheetData>
    <row r="1" s="175" customFormat="1" ht="22.05" customHeight="1" spans="1:4">
      <c r="A1" s="182" t="s">
        <v>1633</v>
      </c>
      <c r="B1" s="183"/>
      <c r="C1" s="183"/>
      <c r="D1" s="184"/>
    </row>
    <row r="2" s="176" customFormat="1" ht="34.95" customHeight="1" spans="1:4">
      <c r="A2" s="185" t="s">
        <v>1634</v>
      </c>
      <c r="B2" s="185"/>
      <c r="C2" s="185"/>
      <c r="D2" s="185"/>
    </row>
    <row r="3" s="177" customFormat="1" ht="19.95" customHeight="1" spans="1:4">
      <c r="A3" s="186"/>
      <c r="B3" s="187"/>
      <c r="C3" s="186"/>
      <c r="D3" s="188" t="s">
        <v>310</v>
      </c>
    </row>
    <row r="4" ht="25" customHeight="1" spans="1:4">
      <c r="A4" s="189" t="s">
        <v>311</v>
      </c>
      <c r="B4" s="190" t="s">
        <v>312</v>
      </c>
      <c r="C4" s="191" t="s">
        <v>313</v>
      </c>
      <c r="D4" s="192" t="s">
        <v>314</v>
      </c>
    </row>
    <row r="5" ht="25" customHeight="1" spans="1:4">
      <c r="A5" s="193" t="s">
        <v>1611</v>
      </c>
      <c r="B5" s="194">
        <f>B6+B7</f>
        <v>74055</v>
      </c>
      <c r="C5" s="194">
        <f>C6+C7</f>
        <v>78091</v>
      </c>
      <c r="D5" s="195">
        <f t="shared" ref="D5:D7" si="0">C5/B5*100-100</f>
        <v>5.4500033758693</v>
      </c>
    </row>
    <row r="6" ht="25" customHeight="1" spans="1:4">
      <c r="A6" s="193" t="s">
        <v>1612</v>
      </c>
      <c r="B6" s="196">
        <v>73992</v>
      </c>
      <c r="C6" s="196">
        <v>78041</v>
      </c>
      <c r="D6" s="197">
        <f t="shared" si="0"/>
        <v>5.47221321223917</v>
      </c>
    </row>
    <row r="7" ht="25" customHeight="1" spans="1:4">
      <c r="A7" s="193" t="s">
        <v>1613</v>
      </c>
      <c r="B7" s="198">
        <v>63</v>
      </c>
      <c r="C7" s="198">
        <v>50</v>
      </c>
      <c r="D7" s="197">
        <f t="shared" si="0"/>
        <v>-20.6349206349206</v>
      </c>
    </row>
    <row r="8" ht="25" customHeight="1" spans="1:4">
      <c r="A8" s="199" t="s">
        <v>1614</v>
      </c>
      <c r="B8" s="200"/>
      <c r="C8" s="201"/>
      <c r="D8" s="197"/>
    </row>
    <row r="9" ht="25" customHeight="1" spans="1:4">
      <c r="A9" s="202" t="s">
        <v>1615</v>
      </c>
      <c r="B9" s="203">
        <f>SUM(B10:B13)</f>
        <v>55940</v>
      </c>
      <c r="C9" s="204">
        <f>SUM(C10:C13)</f>
        <v>59590</v>
      </c>
      <c r="D9" s="195">
        <f t="shared" ref="D9:D13" si="1">C9/B9*100-100</f>
        <v>6.52484805148373</v>
      </c>
    </row>
    <row r="10" ht="25" customHeight="1" spans="1:4">
      <c r="A10" s="199" t="s">
        <v>1616</v>
      </c>
      <c r="B10" s="205">
        <v>39355</v>
      </c>
      <c r="C10" s="205">
        <v>40910</v>
      </c>
      <c r="D10" s="197">
        <f t="shared" si="1"/>
        <v>3.95121331469952</v>
      </c>
    </row>
    <row r="11" ht="25" customHeight="1" spans="1:4">
      <c r="A11" s="199" t="s">
        <v>1617</v>
      </c>
      <c r="B11" s="205">
        <v>15922</v>
      </c>
      <c r="C11" s="205">
        <v>17941</v>
      </c>
      <c r="D11" s="197">
        <f t="shared" si="1"/>
        <v>12.6805677678684</v>
      </c>
    </row>
    <row r="12" ht="25" customHeight="1" spans="1:4">
      <c r="A12" s="199" t="s">
        <v>1618</v>
      </c>
      <c r="B12" s="205">
        <v>625</v>
      </c>
      <c r="C12" s="205">
        <v>700</v>
      </c>
      <c r="D12" s="197">
        <f t="shared" si="1"/>
        <v>12</v>
      </c>
    </row>
    <row r="13" ht="25" customHeight="1" spans="1:4">
      <c r="A13" s="202" t="s">
        <v>1613</v>
      </c>
      <c r="B13" s="205">
        <v>38</v>
      </c>
      <c r="C13" s="206">
        <v>39</v>
      </c>
      <c r="D13" s="197">
        <f t="shared" si="1"/>
        <v>2.63157894736842</v>
      </c>
    </row>
    <row r="14" ht="25" customHeight="1" spans="1:4">
      <c r="A14" s="202" t="s">
        <v>1619</v>
      </c>
      <c r="B14" s="207"/>
      <c r="C14" s="196"/>
      <c r="D14" s="197"/>
    </row>
    <row r="15" ht="25" customHeight="1" spans="1:4">
      <c r="A15" s="208" t="s">
        <v>1620</v>
      </c>
      <c r="B15" s="194">
        <f>B9+B5</f>
        <v>129995</v>
      </c>
      <c r="C15" s="194">
        <f>C9+C5</f>
        <v>137681</v>
      </c>
      <c r="D15" s="195">
        <f t="shared" ref="D15:D17" si="2">C15/B15*100-100</f>
        <v>5.91253509750376</v>
      </c>
    </row>
    <row r="16" ht="25" customHeight="1" spans="1:4">
      <c r="A16" s="202" t="s">
        <v>1621</v>
      </c>
      <c r="B16" s="209">
        <v>129894</v>
      </c>
      <c r="C16" s="209">
        <v>137592</v>
      </c>
      <c r="D16" s="197">
        <f t="shared" si="2"/>
        <v>5.92637073305926</v>
      </c>
    </row>
    <row r="17" ht="25" customHeight="1" spans="1:4">
      <c r="A17" s="202" t="s">
        <v>1613</v>
      </c>
      <c r="B17" s="209">
        <v>101</v>
      </c>
      <c r="C17" s="209">
        <v>89</v>
      </c>
      <c r="D17" s="197">
        <f t="shared" si="2"/>
        <v>-11.8811881188119</v>
      </c>
    </row>
    <row r="18" ht="25" customHeight="1" spans="1:4">
      <c r="A18" s="202" t="s">
        <v>1622</v>
      </c>
      <c r="B18" s="207"/>
      <c r="C18" s="196"/>
      <c r="D18" s="197"/>
    </row>
    <row r="19" ht="25" customHeight="1" spans="1:4">
      <c r="A19" s="210" t="s">
        <v>1623</v>
      </c>
      <c r="B19" s="194">
        <f>B5+B9</f>
        <v>129995</v>
      </c>
      <c r="C19" s="194">
        <f>C5+C9</f>
        <v>137681</v>
      </c>
      <c r="D19" s="195">
        <f>C19/B19*100-100</f>
        <v>5.91253509750376</v>
      </c>
    </row>
  </sheetData>
  <mergeCells count="1">
    <mergeCell ref="A2:D2"/>
  </mergeCells>
  <printOptions horizontalCentered="1"/>
  <pageMargins left="0.786805555555556" right="0.786805555555556" top="0.865277777777778" bottom="0.590277777777778" header="0.310416666666667" footer="0.310416666666667"/>
  <pageSetup paperSize="9" scale="81" fitToHeight="0" orientation="portrait" useFirstPageNumber="1" errors="NA"/>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62"/>
  <sheetViews>
    <sheetView workbookViewId="0">
      <selection activeCell="B16" sqref="B16"/>
    </sheetView>
  </sheetViews>
  <sheetFormatPr defaultColWidth="10" defaultRowHeight="14.25" outlineLevelCol="7"/>
  <cols>
    <col min="1" max="1" width="40.8571428571429" style="52" customWidth="1"/>
    <col min="2" max="3" width="26.5714285714286" style="52" customWidth="1"/>
    <col min="4" max="16384" width="10" style="52"/>
  </cols>
  <sheetData>
    <row r="1" ht="18" customHeight="1" spans="1:5">
      <c r="A1" s="161" t="s">
        <v>1635</v>
      </c>
      <c r="B1" s="162"/>
      <c r="C1" s="163"/>
      <c r="D1" s="163"/>
      <c r="E1" s="163"/>
    </row>
    <row r="2" ht="39" customHeight="1" spans="1:5">
      <c r="A2" s="164" t="s">
        <v>1636</v>
      </c>
      <c r="B2" s="164"/>
      <c r="C2" s="164"/>
      <c r="D2" s="163"/>
      <c r="E2" s="163"/>
    </row>
    <row r="3" ht="34.2" customHeight="1" spans="1:5">
      <c r="A3" s="163"/>
      <c r="C3" s="165" t="s">
        <v>310</v>
      </c>
      <c r="D3" s="163"/>
      <c r="E3" s="163"/>
    </row>
    <row r="4" ht="49.95" customHeight="1" spans="1:5">
      <c r="A4" s="166" t="s">
        <v>1626</v>
      </c>
      <c r="B4" s="166" t="s">
        <v>312</v>
      </c>
      <c r="C4" s="167" t="s">
        <v>313</v>
      </c>
      <c r="D4" s="163"/>
      <c r="E4" s="163"/>
    </row>
    <row r="5" ht="40.05" customHeight="1" spans="1:8">
      <c r="A5" s="168" t="s">
        <v>1627</v>
      </c>
      <c r="B5" s="168">
        <v>223139</v>
      </c>
      <c r="C5" s="169">
        <v>242633</v>
      </c>
      <c r="D5" s="163"/>
      <c r="E5" s="163"/>
      <c r="G5" s="170" t="s">
        <v>1628</v>
      </c>
      <c r="H5" s="170" t="s">
        <v>1628</v>
      </c>
    </row>
    <row r="6" ht="40.05" customHeight="1" spans="1:5">
      <c r="A6" s="171" t="s">
        <v>1629</v>
      </c>
      <c r="B6" s="172">
        <v>1361</v>
      </c>
      <c r="C6" s="173">
        <v>1361</v>
      </c>
      <c r="D6" s="163"/>
      <c r="E6" s="163"/>
    </row>
    <row r="7" ht="40.05" customHeight="1" spans="1:5">
      <c r="A7" s="171" t="s">
        <v>1630</v>
      </c>
      <c r="B7" s="172">
        <v>221778</v>
      </c>
      <c r="C7" s="173">
        <v>241272</v>
      </c>
      <c r="D7" s="163"/>
      <c r="E7" s="163"/>
    </row>
    <row r="8" spans="1:5">
      <c r="A8" s="163"/>
      <c r="B8" s="174"/>
      <c r="C8" s="163"/>
      <c r="D8" s="163"/>
      <c r="E8" s="163"/>
    </row>
    <row r="9" spans="1:5">
      <c r="A9" s="163"/>
      <c r="B9" s="174"/>
      <c r="C9" s="163"/>
      <c r="D9" s="163"/>
      <c r="E9" s="163"/>
    </row>
    <row r="10" spans="1:5">
      <c r="A10" s="163"/>
      <c r="B10" s="174"/>
      <c r="C10" s="163"/>
      <c r="D10" s="163"/>
      <c r="E10" s="163"/>
    </row>
    <row r="11" spans="1:5">
      <c r="A11" s="163"/>
      <c r="B11" s="174"/>
      <c r="C11" s="163"/>
      <c r="D11" s="163"/>
      <c r="E11" s="163"/>
    </row>
    <row r="12" spans="1:5">
      <c r="A12" s="163"/>
      <c r="B12" s="174"/>
      <c r="C12" s="163"/>
      <c r="D12" s="163"/>
      <c r="E12" s="163"/>
    </row>
    <row r="13" spans="1:5">
      <c r="A13" s="163"/>
      <c r="B13" s="174"/>
      <c r="C13" s="163"/>
      <c r="D13" s="163"/>
      <c r="E13" s="163"/>
    </row>
    <row r="14" spans="1:5">
      <c r="A14" s="163"/>
      <c r="B14" s="174"/>
      <c r="C14" s="163"/>
      <c r="D14" s="163"/>
      <c r="E14" s="163"/>
    </row>
    <row r="15" spans="1:5">
      <c r="A15" s="163"/>
      <c r="B15" s="174"/>
      <c r="C15" s="163"/>
      <c r="D15" s="163"/>
      <c r="E15" s="163"/>
    </row>
    <row r="16" spans="1:5">
      <c r="A16" s="163"/>
      <c r="B16" s="174"/>
      <c r="C16" s="163"/>
      <c r="D16" s="163"/>
      <c r="E16" s="163"/>
    </row>
    <row r="17" spans="1:5">
      <c r="A17" s="163"/>
      <c r="B17" s="174"/>
      <c r="C17" s="163"/>
      <c r="D17" s="163"/>
      <c r="E17" s="163"/>
    </row>
    <row r="18" spans="1:5">
      <c r="A18" s="163"/>
      <c r="B18" s="174"/>
      <c r="C18" s="163"/>
      <c r="D18" s="163"/>
      <c r="E18" s="163"/>
    </row>
    <row r="19" spans="1:5">
      <c r="A19" s="163"/>
      <c r="B19" s="174"/>
      <c r="C19" s="163"/>
      <c r="D19" s="163"/>
      <c r="E19" s="163"/>
    </row>
    <row r="20" spans="1:5">
      <c r="A20" s="163"/>
      <c r="B20" s="174"/>
      <c r="C20" s="163"/>
      <c r="D20" s="163"/>
      <c r="E20" s="163"/>
    </row>
    <row r="21" spans="1:5">
      <c r="A21" s="163"/>
      <c r="B21" s="174"/>
      <c r="C21" s="163"/>
      <c r="D21" s="163"/>
      <c r="E21" s="163"/>
    </row>
    <row r="22" spans="1:5">
      <c r="A22" s="163"/>
      <c r="B22" s="174"/>
      <c r="C22" s="163"/>
      <c r="D22" s="163"/>
      <c r="E22" s="163"/>
    </row>
    <row r="23" spans="1:5">
      <c r="A23" s="163"/>
      <c r="B23" s="174"/>
      <c r="C23" s="163"/>
      <c r="D23" s="163"/>
      <c r="E23" s="163"/>
    </row>
    <row r="24" spans="1:5">
      <c r="A24" s="163"/>
      <c r="B24" s="174"/>
      <c r="C24" s="163"/>
      <c r="D24" s="163"/>
      <c r="E24" s="163"/>
    </row>
    <row r="25" spans="2:2">
      <c r="B25" s="174"/>
    </row>
    <row r="26" spans="1:5">
      <c r="A26" s="163"/>
      <c r="B26" s="174"/>
      <c r="C26" s="163"/>
      <c r="D26" s="163"/>
      <c r="E26" s="163"/>
    </row>
    <row r="27" spans="1:5">
      <c r="A27" s="163"/>
      <c r="B27" s="174"/>
      <c r="C27" s="163"/>
      <c r="D27" s="163"/>
      <c r="E27" s="163"/>
    </row>
    <row r="28" spans="1:5">
      <c r="A28" s="163"/>
      <c r="B28" s="174"/>
      <c r="C28" s="163"/>
      <c r="D28" s="163"/>
      <c r="E28" s="163"/>
    </row>
    <row r="29" spans="1:5">
      <c r="A29" s="163"/>
      <c r="B29" s="174"/>
      <c r="C29" s="163"/>
      <c r="D29" s="163"/>
      <c r="E29" s="163"/>
    </row>
    <row r="30" spans="1:5">
      <c r="A30" s="163"/>
      <c r="B30" s="174"/>
      <c r="C30" s="163"/>
      <c r="D30" s="163"/>
      <c r="E30" s="163"/>
    </row>
    <row r="31" spans="1:5">
      <c r="A31" s="163"/>
      <c r="B31" s="174"/>
      <c r="C31" s="163"/>
      <c r="D31" s="163"/>
      <c r="E31" s="163"/>
    </row>
    <row r="32" spans="1:5">
      <c r="A32" s="163"/>
      <c r="B32" s="174"/>
      <c r="C32" s="163"/>
      <c r="D32" s="163"/>
      <c r="E32" s="163"/>
    </row>
    <row r="33" spans="1:5">
      <c r="A33" s="163"/>
      <c r="B33" s="174"/>
      <c r="C33" s="163"/>
      <c r="D33" s="163"/>
      <c r="E33" s="163"/>
    </row>
    <row r="34" spans="2:2">
      <c r="B34" s="174"/>
    </row>
    <row r="35" spans="2:2">
      <c r="B35" s="174"/>
    </row>
    <row r="36" spans="2:2">
      <c r="B36" s="174"/>
    </row>
    <row r="37" spans="2:2">
      <c r="B37" s="174"/>
    </row>
    <row r="38" spans="2:2">
      <c r="B38" s="174"/>
    </row>
    <row r="39" spans="2:2">
      <c r="B39" s="174"/>
    </row>
    <row r="40" spans="2:2">
      <c r="B40" s="174"/>
    </row>
    <row r="41" spans="2:2">
      <c r="B41" s="174"/>
    </row>
    <row r="42" spans="2:2">
      <c r="B42" s="174"/>
    </row>
    <row r="43" spans="2:2">
      <c r="B43" s="174"/>
    </row>
    <row r="44" spans="2:2">
      <c r="B44" s="174"/>
    </row>
    <row r="45" spans="2:2">
      <c r="B45" s="174"/>
    </row>
    <row r="46" spans="2:2">
      <c r="B46" s="174"/>
    </row>
    <row r="47" spans="2:2">
      <c r="B47" s="174"/>
    </row>
    <row r="48" spans="2:2">
      <c r="B48" s="174"/>
    </row>
    <row r="49" spans="2:2">
      <c r="B49" s="174"/>
    </row>
    <row r="50" spans="2:2">
      <c r="B50" s="174"/>
    </row>
    <row r="51" spans="2:2">
      <c r="B51" s="174"/>
    </row>
    <row r="52" spans="2:2">
      <c r="B52" s="174"/>
    </row>
    <row r="53" spans="2:2">
      <c r="B53" s="174"/>
    </row>
    <row r="54" spans="2:2">
      <c r="B54" s="174"/>
    </row>
    <row r="55" spans="2:2">
      <c r="B55" s="174"/>
    </row>
    <row r="56" spans="2:2">
      <c r="B56" s="174"/>
    </row>
    <row r="57" spans="2:2">
      <c r="B57" s="174"/>
    </row>
    <row r="58" spans="2:2">
      <c r="B58" s="174"/>
    </row>
    <row r="59" spans="2:2">
      <c r="B59" s="174"/>
    </row>
    <row r="60" spans="2:2">
      <c r="B60" s="174"/>
    </row>
    <row r="61" spans="2:2">
      <c r="B61" s="174"/>
    </row>
    <row r="62" spans="2:2">
      <c r="B62" s="174"/>
    </row>
  </sheetData>
  <mergeCells count="1">
    <mergeCell ref="A2:C2"/>
  </mergeCells>
  <printOptions horizontalCentered="1"/>
  <pageMargins left="0" right="0" top="1" bottom="1" header="0.507638888888889" footer="0.507638888888889"/>
  <pageSetup paperSize="9" orientation="portrait"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27"/>
  <sheetViews>
    <sheetView view="pageBreakPreview" zoomScaleNormal="100" zoomScaleSheetLayoutView="100" workbookViewId="0">
      <selection activeCell="D9" sqref="D9"/>
    </sheetView>
  </sheetViews>
  <sheetFormatPr defaultColWidth="10" defaultRowHeight="14.25"/>
  <cols>
    <col min="1" max="1" width="11.8857142857143" style="52" customWidth="1"/>
    <col min="2" max="5" width="17.3333333333333" style="52" customWidth="1"/>
    <col min="6" max="16384" width="10" style="52"/>
  </cols>
  <sheetData>
    <row r="1" s="52" customFormat="1" ht="18" customHeight="1" spans="1:5">
      <c r="A1" s="75" t="s">
        <v>1637</v>
      </c>
      <c r="B1" s="75"/>
      <c r="C1" s="75"/>
      <c r="D1" s="75"/>
      <c r="E1" s="157"/>
    </row>
    <row r="2" s="52" customFormat="1" ht="28.2" customHeight="1" spans="1:5">
      <c r="A2" s="136" t="s">
        <v>1638</v>
      </c>
      <c r="B2" s="136"/>
      <c r="C2" s="136"/>
      <c r="D2" s="136"/>
      <c r="E2" s="136"/>
    </row>
    <row r="3" s="52" customFormat="1" ht="21" customHeight="1" spans="1:5">
      <c r="A3" s="86"/>
      <c r="B3" s="86"/>
      <c r="C3" s="86"/>
      <c r="D3" s="86"/>
      <c r="E3" s="87" t="s">
        <v>310</v>
      </c>
    </row>
    <row r="4" s="52" customFormat="1" ht="38.1" customHeight="1" spans="1:5">
      <c r="A4" s="140" t="s">
        <v>1581</v>
      </c>
      <c r="B4" s="140" t="s">
        <v>1639</v>
      </c>
      <c r="C4" s="140" t="s">
        <v>1640</v>
      </c>
      <c r="D4" s="140" t="s">
        <v>1641</v>
      </c>
      <c r="E4" s="140" t="s">
        <v>1642</v>
      </c>
    </row>
    <row r="5" s="52" customFormat="1" ht="30.45" customHeight="1" spans="1:11">
      <c r="A5" s="145" t="s">
        <v>1586</v>
      </c>
      <c r="B5" s="145">
        <v>1100491</v>
      </c>
      <c r="C5" s="145">
        <v>306569</v>
      </c>
      <c r="D5" s="145">
        <v>1520490</v>
      </c>
      <c r="E5" s="158">
        <v>1421051</v>
      </c>
      <c r="I5" s="91"/>
      <c r="J5" s="91"/>
      <c r="K5" s="91"/>
    </row>
    <row r="6" s="52" customFormat="1" spans="1:5">
      <c r="A6" s="159"/>
      <c r="B6" s="159"/>
      <c r="C6" s="159"/>
      <c r="D6" s="159"/>
      <c r="E6" s="159"/>
    </row>
    <row r="7" s="52" customFormat="1" spans="1:5">
      <c r="A7" s="160"/>
      <c r="B7" s="160"/>
      <c r="C7" s="160"/>
      <c r="D7" s="160"/>
      <c r="E7" s="160"/>
    </row>
    <row r="8" s="52" customFormat="1" spans="1:5">
      <c r="A8" s="160"/>
      <c r="B8" s="160"/>
      <c r="C8" s="160"/>
      <c r="D8" s="160"/>
      <c r="E8" s="160"/>
    </row>
    <row r="9" s="52" customFormat="1" spans="1:5">
      <c r="A9" s="160"/>
      <c r="B9" s="160"/>
      <c r="C9" s="160"/>
      <c r="D9" s="160"/>
      <c r="E9" s="160"/>
    </row>
    <row r="10" s="52" customFormat="1" spans="1:5">
      <c r="A10" s="159"/>
      <c r="B10" s="159"/>
      <c r="C10" s="159"/>
      <c r="D10" s="159"/>
      <c r="E10" s="159"/>
    </row>
    <row r="11" s="52" customFormat="1" spans="1:5">
      <c r="A11" s="159"/>
      <c r="B11" s="159"/>
      <c r="C11" s="159"/>
      <c r="D11" s="159"/>
      <c r="E11" s="159"/>
    </row>
    <row r="12" s="52" customFormat="1" spans="1:5">
      <c r="A12" s="159"/>
      <c r="B12" s="159"/>
      <c r="C12" s="159"/>
      <c r="D12" s="159"/>
      <c r="E12" s="159"/>
    </row>
    <row r="13" s="52" customFormat="1" spans="1:5">
      <c r="A13" s="159"/>
      <c r="B13" s="159"/>
      <c r="C13" s="159"/>
      <c r="D13" s="159"/>
      <c r="E13" s="159"/>
    </row>
    <row r="14" s="52" customFormat="1" spans="1:5">
      <c r="A14" s="159"/>
      <c r="B14" s="159"/>
      <c r="C14" s="159"/>
      <c r="D14" s="159"/>
      <c r="E14" s="159"/>
    </row>
    <row r="15" s="52" customFormat="1" spans="1:5">
      <c r="A15" s="159"/>
      <c r="B15" s="159"/>
      <c r="C15" s="159"/>
      <c r="D15" s="159"/>
      <c r="E15" s="159"/>
    </row>
    <row r="16" s="52" customFormat="1" spans="1:5">
      <c r="A16" s="159"/>
      <c r="B16" s="159"/>
      <c r="C16" s="159"/>
      <c r="D16" s="159"/>
      <c r="E16" s="159"/>
    </row>
    <row r="17" s="52" customFormat="1" spans="1:5">
      <c r="A17" s="159"/>
      <c r="B17" s="159"/>
      <c r="C17" s="159"/>
      <c r="D17" s="159"/>
      <c r="E17" s="159"/>
    </row>
    <row r="18" s="52" customFormat="1" spans="1:5">
      <c r="A18" s="159"/>
      <c r="B18" s="159"/>
      <c r="C18" s="159"/>
      <c r="D18" s="159"/>
      <c r="E18" s="159"/>
    </row>
    <row r="19" s="52" customFormat="1" spans="1:5">
      <c r="A19" s="159"/>
      <c r="B19" s="159"/>
      <c r="C19" s="159"/>
      <c r="D19" s="159"/>
      <c r="E19" s="159"/>
    </row>
    <row r="20" s="52" customFormat="1" spans="1:5">
      <c r="A20" s="159"/>
      <c r="B20" s="159"/>
      <c r="C20" s="159"/>
      <c r="D20" s="159"/>
      <c r="E20" s="159"/>
    </row>
    <row r="21" s="52" customFormat="1" spans="1:5">
      <c r="A21" s="159"/>
      <c r="B21" s="159"/>
      <c r="C21" s="159"/>
      <c r="D21" s="159"/>
      <c r="E21" s="159"/>
    </row>
    <row r="22" s="52" customFormat="1" spans="1:5">
      <c r="A22" s="159"/>
      <c r="B22" s="159"/>
      <c r="C22" s="159"/>
      <c r="D22" s="159"/>
      <c r="E22" s="159"/>
    </row>
    <row r="23" s="52" customFormat="1" spans="1:5">
      <c r="A23" s="159"/>
      <c r="B23" s="159"/>
      <c r="C23" s="159"/>
      <c r="D23" s="159"/>
      <c r="E23" s="159"/>
    </row>
    <row r="24" s="52" customFormat="1" spans="1:5">
      <c r="A24" s="159"/>
      <c r="B24" s="159"/>
      <c r="C24" s="159"/>
      <c r="D24" s="159"/>
      <c r="E24" s="159"/>
    </row>
    <row r="25" s="52" customFormat="1" spans="1:5">
      <c r="A25" s="159"/>
      <c r="B25" s="159"/>
      <c r="C25" s="159"/>
      <c r="D25" s="159"/>
      <c r="E25" s="159"/>
    </row>
    <row r="26" s="52" customFormat="1" spans="1:5">
      <c r="A26" s="159"/>
      <c r="B26" s="159"/>
      <c r="C26" s="159"/>
      <c r="D26" s="159"/>
      <c r="E26" s="159"/>
    </row>
    <row r="27" s="52" customFormat="1" spans="1:5">
      <c r="A27" s="159"/>
      <c r="B27" s="159"/>
      <c r="C27" s="159"/>
      <c r="D27" s="159"/>
      <c r="E27" s="159"/>
    </row>
  </sheetData>
  <mergeCells count="1">
    <mergeCell ref="A2:E2"/>
  </mergeCells>
  <printOptions horizontalCentered="1"/>
  <pageMargins left="0.75" right="0.75" top="1" bottom="1" header="0.509027777777778" footer="0.509027777777778"/>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14"/>
  <sheetViews>
    <sheetView view="pageBreakPreview" zoomScaleNormal="100" zoomScaleSheetLayoutView="100" workbookViewId="0">
      <selection activeCell="B8" sqref="B8"/>
    </sheetView>
  </sheetViews>
  <sheetFormatPr defaultColWidth="10" defaultRowHeight="14.25"/>
  <cols>
    <col min="1" max="1" width="81.4380952380952" style="52" customWidth="1"/>
    <col min="2" max="2" width="34.4380952380952" style="52" customWidth="1"/>
    <col min="3" max="253" width="10" style="52"/>
  </cols>
  <sheetData>
    <row r="1" s="52" customFormat="1" ht="18" customHeight="1" spans="1:2">
      <c r="A1" s="134" t="s">
        <v>1643</v>
      </c>
      <c r="B1" s="148"/>
    </row>
    <row r="2" s="52" customFormat="1" ht="28.2" customHeight="1" spans="1:2">
      <c r="A2" s="136" t="s">
        <v>1644</v>
      </c>
      <c r="B2" s="136"/>
    </row>
    <row r="3" s="52" customFormat="1" ht="32.7" customHeight="1" spans="1:2">
      <c r="A3" s="137"/>
      <c r="B3" s="87" t="s">
        <v>310</v>
      </c>
    </row>
    <row r="4" s="52" customFormat="1" ht="53.7" customHeight="1" spans="1:2">
      <c r="A4" s="88" t="s">
        <v>1592</v>
      </c>
      <c r="B4" s="88" t="s">
        <v>1645</v>
      </c>
    </row>
    <row r="5" s="52" customFormat="1" ht="30.45" customHeight="1" spans="1:12">
      <c r="A5" s="89" t="s">
        <v>1646</v>
      </c>
      <c r="B5" s="155">
        <v>158905</v>
      </c>
      <c r="D5" s="1"/>
      <c r="E5" s="1"/>
      <c r="F5" s="1"/>
      <c r="G5" s="1"/>
      <c r="I5" s="1"/>
      <c r="J5" s="1"/>
      <c r="K5" s="1"/>
      <c r="L5" s="1"/>
    </row>
    <row r="6" s="52" customFormat="1" ht="30.45" customHeight="1" spans="1:12">
      <c r="A6" s="89" t="s">
        <v>1647</v>
      </c>
      <c r="B6" s="155">
        <v>194262</v>
      </c>
      <c r="D6" s="1"/>
      <c r="E6" s="1"/>
      <c r="F6" s="1"/>
      <c r="G6" s="1"/>
      <c r="I6" s="1"/>
      <c r="J6" s="1"/>
      <c r="K6" s="1"/>
      <c r="L6" s="1"/>
    </row>
    <row r="7" s="52" customFormat="1" ht="30.45" customHeight="1" spans="1:12">
      <c r="A7" s="89" t="s">
        <v>1648</v>
      </c>
      <c r="B7" s="155">
        <v>46326</v>
      </c>
      <c r="D7" s="1"/>
      <c r="E7" s="1"/>
      <c r="F7" s="1"/>
      <c r="G7" s="1"/>
      <c r="I7" s="1"/>
      <c r="J7" s="1"/>
      <c r="K7" s="1"/>
      <c r="L7" s="1"/>
    </row>
    <row r="8" s="52" customFormat="1" ht="30.45" customHeight="1" spans="1:12">
      <c r="A8" s="89" t="s">
        <v>1649</v>
      </c>
      <c r="B8" s="155">
        <v>0</v>
      </c>
      <c r="D8" s="1"/>
      <c r="E8" s="1"/>
      <c r="F8" s="1"/>
      <c r="G8" s="1"/>
      <c r="I8" s="1"/>
      <c r="J8" s="1"/>
      <c r="K8" s="1"/>
      <c r="L8" s="1"/>
    </row>
    <row r="9" s="52" customFormat="1" ht="30.45" customHeight="1" spans="1:12">
      <c r="A9" s="89" t="s">
        <v>1650</v>
      </c>
      <c r="B9" s="155">
        <v>46326</v>
      </c>
      <c r="D9" s="1"/>
      <c r="E9" s="1"/>
      <c r="F9" s="1"/>
      <c r="G9" s="1"/>
      <c r="I9" s="1"/>
      <c r="J9" s="1"/>
      <c r="K9" s="1"/>
      <c r="L9" s="1"/>
    </row>
    <row r="10" s="52" customFormat="1" ht="30.45" customHeight="1" spans="1:12">
      <c r="A10" s="89" t="s">
        <v>1651</v>
      </c>
      <c r="B10" s="155">
        <v>46326</v>
      </c>
      <c r="D10" s="1"/>
      <c r="E10" s="1"/>
      <c r="F10" s="1"/>
      <c r="G10" s="1"/>
      <c r="I10" s="1"/>
      <c r="J10" s="1"/>
      <c r="K10" s="1"/>
      <c r="L10" s="1"/>
    </row>
    <row r="11" s="52" customFormat="1" ht="30.45" customHeight="1" spans="1:12">
      <c r="A11" s="89" t="s">
        <v>1652</v>
      </c>
      <c r="B11" s="155">
        <v>158905</v>
      </c>
      <c r="D11" s="1"/>
      <c r="E11" s="1"/>
      <c r="F11" s="1"/>
      <c r="G11" s="1"/>
      <c r="I11" s="1"/>
      <c r="J11" s="1"/>
      <c r="K11" s="1"/>
      <c r="L11" s="1"/>
    </row>
    <row r="12" spans="1:1">
      <c r="A12" s="52" t="s">
        <v>1653</v>
      </c>
    </row>
    <row r="13" ht="30" customHeight="1" spans="1:2">
      <c r="A13" s="156" t="s">
        <v>1654</v>
      </c>
      <c r="B13" s="156"/>
    </row>
    <row r="14" spans="1:1">
      <c r="A14" s="52" t="s">
        <v>1655</v>
      </c>
    </row>
  </sheetData>
  <mergeCells count="2">
    <mergeCell ref="A2:B2"/>
    <mergeCell ref="A13:B13"/>
  </mergeCells>
  <printOptions horizontalCentered="1"/>
  <pageMargins left="0.751388888888889" right="0.751388888888889" top="1" bottom="1" header="0.5" footer="0.5"/>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6"/>
  <sheetViews>
    <sheetView view="pageBreakPreview" zoomScaleNormal="100" zoomScaleSheetLayoutView="100" workbookViewId="0">
      <selection activeCell="D5" sqref="D5"/>
    </sheetView>
  </sheetViews>
  <sheetFormatPr defaultColWidth="10" defaultRowHeight="14.25" outlineLevelRow="5"/>
  <cols>
    <col min="1" max="1" width="17.2190476190476" style="52" customWidth="1"/>
    <col min="2" max="5" width="16.7809523809524" style="52" customWidth="1"/>
    <col min="6" max="16384" width="10" style="52"/>
  </cols>
  <sheetData>
    <row r="1" s="52" customFormat="1" ht="18" customHeight="1" spans="1:5">
      <c r="A1" s="134" t="s">
        <v>1656</v>
      </c>
      <c r="B1" s="134"/>
      <c r="C1" s="134"/>
      <c r="D1" s="148"/>
      <c r="E1" s="148"/>
    </row>
    <row r="2" s="52" customFormat="1" ht="28.2" customHeight="1" spans="1:5">
      <c r="A2" s="136" t="s">
        <v>1657</v>
      </c>
      <c r="B2" s="136"/>
      <c r="C2" s="136"/>
      <c r="D2" s="136"/>
      <c r="E2" s="136"/>
    </row>
    <row r="3" s="52" customFormat="1" ht="32.7" customHeight="1" spans="1:5">
      <c r="A3" s="137"/>
      <c r="B3" s="137"/>
      <c r="C3" s="137"/>
      <c r="D3" s="137"/>
      <c r="E3" s="87" t="s">
        <v>310</v>
      </c>
    </row>
    <row r="4" s="52" customFormat="1" ht="53.7" customHeight="1" spans="1:5">
      <c r="A4" s="140" t="s">
        <v>1581</v>
      </c>
      <c r="B4" s="140" t="s">
        <v>1658</v>
      </c>
      <c r="C4" s="140" t="s">
        <v>1659</v>
      </c>
      <c r="D4" s="140" t="s">
        <v>1660</v>
      </c>
      <c r="E4" s="140" t="s">
        <v>1661</v>
      </c>
    </row>
    <row r="5" s="52" customFormat="1" ht="30.45" customHeight="1" spans="1:15">
      <c r="A5" s="145" t="s">
        <v>1586</v>
      </c>
      <c r="B5" s="145">
        <v>158905</v>
      </c>
      <c r="C5" s="145">
        <v>1073</v>
      </c>
      <c r="D5" s="149">
        <v>194262</v>
      </c>
      <c r="E5" s="149">
        <v>158905</v>
      </c>
      <c r="G5" s="1"/>
      <c r="H5" s="1"/>
      <c r="I5" s="1"/>
      <c r="J5" s="1"/>
      <c r="L5" s="1"/>
      <c r="M5" s="1"/>
      <c r="N5" s="1"/>
      <c r="O5" s="1"/>
    </row>
    <row r="6" s="52" customFormat="1" spans="1:5">
      <c r="A6" s="150"/>
      <c r="B6" s="150"/>
      <c r="C6" s="150"/>
      <c r="D6" s="150"/>
      <c r="E6" s="150"/>
    </row>
  </sheetData>
  <mergeCells count="1">
    <mergeCell ref="A2:E2"/>
  </mergeCells>
  <printOptions horizontalCentered="1"/>
  <pageMargins left="0.751388888888889" right="0.751388888888889" top="1" bottom="1" header="0.510416666666667" footer="0.510416666666667"/>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9"/>
  <sheetViews>
    <sheetView view="pageBreakPreview" zoomScaleNormal="100" zoomScaleSheetLayoutView="100" workbookViewId="0">
      <selection activeCell="A6" sqref="A6"/>
    </sheetView>
  </sheetViews>
  <sheetFormatPr defaultColWidth="9" defaultRowHeight="12.75" outlineLevelCol="1"/>
  <cols>
    <col min="1" max="1" width="83.1047619047619" style="92" customWidth="1"/>
    <col min="2" max="2" width="29.4380952380952" style="92" customWidth="1"/>
    <col min="3" max="16384" width="9" style="92"/>
  </cols>
  <sheetData>
    <row r="1" s="92" customFormat="1" ht="13.5" spans="1:1">
      <c r="A1" s="93" t="s">
        <v>1662</v>
      </c>
    </row>
    <row r="2" s="92" customFormat="1" ht="31.95" customHeight="1" spans="1:2">
      <c r="A2" s="94" t="s">
        <v>1663</v>
      </c>
      <c r="B2" s="94"/>
    </row>
    <row r="3" s="92" customFormat="1" ht="24" customHeight="1" spans="1:2">
      <c r="A3" s="151"/>
      <c r="B3" s="87" t="s">
        <v>310</v>
      </c>
    </row>
    <row r="4" s="92" customFormat="1" ht="50.1" customHeight="1" spans="1:2">
      <c r="A4" s="152" t="s">
        <v>1664</v>
      </c>
      <c r="B4" s="152" t="s">
        <v>1645</v>
      </c>
    </row>
    <row r="5" s="92" customFormat="1" ht="50.1" customHeight="1" spans="1:2">
      <c r="A5" s="153" t="s">
        <v>1665</v>
      </c>
      <c r="B5" s="154">
        <v>941586</v>
      </c>
    </row>
    <row r="6" s="92" customFormat="1" ht="50.1" customHeight="1" spans="1:2">
      <c r="A6" s="153" t="s">
        <v>1666</v>
      </c>
      <c r="B6" s="154">
        <v>1326228</v>
      </c>
    </row>
    <row r="7" s="92" customFormat="1" ht="50.1" customHeight="1" spans="1:2">
      <c r="A7" s="153" t="s">
        <v>1667</v>
      </c>
      <c r="B7" s="154">
        <v>388880</v>
      </c>
    </row>
    <row r="8" s="92" customFormat="1" ht="50.1" customHeight="1" spans="1:2">
      <c r="A8" s="153" t="s">
        <v>1668</v>
      </c>
      <c r="B8" s="154">
        <v>68320</v>
      </c>
    </row>
    <row r="9" s="92" customFormat="1" ht="50.1" customHeight="1" spans="1:2">
      <c r="A9" s="153" t="s">
        <v>1669</v>
      </c>
      <c r="B9" s="154">
        <v>1262146</v>
      </c>
    </row>
  </sheetData>
  <printOptions horizontalCentered="1"/>
  <pageMargins left="0.751388888888889" right="0.751388888888889" top="1" bottom="1" header="0.5" footer="0.5"/>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6"/>
  <sheetViews>
    <sheetView view="pageBreakPreview" zoomScaleNormal="100" zoomScaleSheetLayoutView="100" workbookViewId="0">
      <selection activeCell="D6" sqref="D6"/>
    </sheetView>
  </sheetViews>
  <sheetFormatPr defaultColWidth="10" defaultRowHeight="14.25" outlineLevelRow="5"/>
  <cols>
    <col min="1" max="1" width="17.8857142857143" style="52" customWidth="1"/>
    <col min="2" max="5" width="17" style="52" customWidth="1"/>
    <col min="6" max="16384" width="10" style="52"/>
  </cols>
  <sheetData>
    <row r="1" s="52" customFormat="1" ht="18" customHeight="1" spans="1:5">
      <c r="A1" s="134" t="s">
        <v>1670</v>
      </c>
      <c r="B1" s="134"/>
      <c r="C1" s="134"/>
      <c r="D1" s="148"/>
      <c r="E1" s="148"/>
    </row>
    <row r="2" s="52" customFormat="1" ht="28.2" customHeight="1" spans="1:5">
      <c r="A2" s="136" t="s">
        <v>1671</v>
      </c>
      <c r="B2" s="136"/>
      <c r="C2" s="136"/>
      <c r="D2" s="136"/>
      <c r="E2" s="136"/>
    </row>
    <row r="3" s="52" customFormat="1" ht="19.2" customHeight="1" spans="1:5">
      <c r="A3" s="137"/>
      <c r="B3" s="137"/>
      <c r="C3" s="137"/>
      <c r="D3" s="137"/>
      <c r="E3" s="87" t="s">
        <v>310</v>
      </c>
    </row>
    <row r="4" s="52" customFormat="1" ht="44.4" customHeight="1" spans="1:5">
      <c r="A4" s="140" t="s">
        <v>1581</v>
      </c>
      <c r="B4" s="140" t="s">
        <v>1672</v>
      </c>
      <c r="C4" s="140" t="s">
        <v>1673</v>
      </c>
      <c r="D4" s="140" t="s">
        <v>1674</v>
      </c>
      <c r="E4" s="140" t="s">
        <v>1675</v>
      </c>
    </row>
    <row r="5" s="52" customFormat="1" ht="30" customHeight="1" spans="1:15">
      <c r="A5" s="145" t="s">
        <v>1586</v>
      </c>
      <c r="B5" s="145">
        <v>941586</v>
      </c>
      <c r="C5" s="145">
        <v>323600</v>
      </c>
      <c r="D5" s="149">
        <v>1326228</v>
      </c>
      <c r="E5" s="149">
        <v>1262146</v>
      </c>
      <c r="G5" s="1"/>
      <c r="H5" s="1"/>
      <c r="I5" s="1"/>
      <c r="J5" s="1"/>
      <c r="L5" s="1"/>
      <c r="M5" s="1"/>
      <c r="N5" s="1"/>
      <c r="O5" s="1"/>
    </row>
    <row r="6" s="52" customFormat="1" spans="1:5">
      <c r="A6" s="150"/>
      <c r="B6" s="150"/>
      <c r="C6" s="150"/>
      <c r="D6" s="150"/>
      <c r="E6" s="150"/>
    </row>
  </sheetData>
  <mergeCells count="1">
    <mergeCell ref="A2:E2"/>
  </mergeCells>
  <pageMargins left="0.75" right="0.75" top="1" bottom="1" header="0.509027777777778" footer="0.509027777777778"/>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Y9"/>
  <sheetViews>
    <sheetView view="pageBreakPreview" zoomScaleNormal="100" zoomScaleSheetLayoutView="100" workbookViewId="0">
      <selection activeCell="K12" sqref="K12"/>
    </sheetView>
  </sheetViews>
  <sheetFormatPr defaultColWidth="10" defaultRowHeight="14.25"/>
  <cols>
    <col min="1" max="1" width="12.1047619047619" style="52" customWidth="1"/>
    <col min="2" max="3" width="11.8857142857143" style="52" customWidth="1"/>
    <col min="4" max="5" width="10.6666666666667" style="52" customWidth="1"/>
    <col min="6" max="6" width="11.8857142857143" style="52" customWidth="1"/>
    <col min="7" max="7" width="12" style="52" customWidth="1"/>
    <col min="8" max="8" width="13.2857142857143" style="52" customWidth="1"/>
    <col min="9" max="9" width="10" style="52"/>
    <col min="10" max="10" width="10.3333333333333" style="52" customWidth="1"/>
    <col min="11" max="11" width="10" style="52"/>
    <col min="12" max="12" width="11.3333333333333" style="52" customWidth="1"/>
    <col min="13" max="16384" width="10" style="52"/>
  </cols>
  <sheetData>
    <row r="1" s="52" customFormat="1" ht="18" customHeight="1" spans="1:8">
      <c r="A1" s="134" t="s">
        <v>1676</v>
      </c>
      <c r="B1" s="135"/>
      <c r="C1" s="135"/>
      <c r="D1" s="135"/>
      <c r="E1" s="135"/>
      <c r="F1" s="135"/>
      <c r="G1" s="135"/>
      <c r="H1" s="135"/>
    </row>
    <row r="2" s="52" customFormat="1" ht="28.2" customHeight="1" spans="1:8">
      <c r="A2" s="136" t="s">
        <v>1677</v>
      </c>
      <c r="B2" s="136"/>
      <c r="C2" s="136"/>
      <c r="D2" s="136"/>
      <c r="E2" s="136"/>
      <c r="F2" s="136"/>
      <c r="G2" s="136"/>
      <c r="H2" s="136"/>
    </row>
    <row r="3" s="52" customFormat="1" ht="24" customHeight="1" spans="1:8">
      <c r="A3" s="137"/>
      <c r="B3" s="138"/>
      <c r="C3" s="138"/>
      <c r="D3" s="139"/>
      <c r="E3" s="139"/>
      <c r="F3" s="139"/>
      <c r="G3" s="139"/>
      <c r="H3" s="87" t="s">
        <v>310</v>
      </c>
    </row>
    <row r="4" s="52" customFormat="1" ht="27.6" customHeight="1" spans="1:8">
      <c r="A4" s="140" t="s">
        <v>1581</v>
      </c>
      <c r="B4" s="141" t="s">
        <v>1678</v>
      </c>
      <c r="C4" s="142" t="s">
        <v>1679</v>
      </c>
      <c r="D4" s="143"/>
      <c r="E4" s="144"/>
      <c r="F4" s="141" t="s">
        <v>1680</v>
      </c>
      <c r="G4" s="141"/>
      <c r="H4" s="141"/>
    </row>
    <row r="5" s="52" customFormat="1" ht="42" customHeight="1" spans="1:8">
      <c r="A5" s="140"/>
      <c r="B5" s="141"/>
      <c r="C5" s="141" t="s">
        <v>1681</v>
      </c>
      <c r="D5" s="141" t="s">
        <v>1682</v>
      </c>
      <c r="E5" s="141" t="s">
        <v>1683</v>
      </c>
      <c r="F5" s="141" t="s">
        <v>1681</v>
      </c>
      <c r="G5" s="141" t="s">
        <v>1684</v>
      </c>
      <c r="H5" s="141" t="s">
        <v>1685</v>
      </c>
    </row>
    <row r="6" s="52" customFormat="1" ht="40.2" customHeight="1" spans="1:25">
      <c r="A6" s="145" t="s">
        <v>1586</v>
      </c>
      <c r="B6" s="141">
        <v>435206</v>
      </c>
      <c r="C6" s="141">
        <v>46326</v>
      </c>
      <c r="D6" s="141">
        <v>0</v>
      </c>
      <c r="E6" s="141">
        <v>46326</v>
      </c>
      <c r="F6" s="141">
        <v>388880</v>
      </c>
      <c r="G6" s="141">
        <v>323600</v>
      </c>
      <c r="H6" s="141">
        <v>65280</v>
      </c>
      <c r="K6" s="147"/>
      <c r="L6" s="147"/>
      <c r="M6" s="147"/>
      <c r="N6" s="147"/>
      <c r="O6" s="147"/>
      <c r="P6" s="147"/>
      <c r="Q6" s="147"/>
      <c r="S6" s="147"/>
      <c r="T6" s="147"/>
      <c r="U6" s="147"/>
      <c r="V6" s="147"/>
      <c r="W6" s="147"/>
      <c r="X6" s="147"/>
      <c r="Y6" s="147"/>
    </row>
    <row r="7" s="52" customFormat="1" spans="2:8">
      <c r="B7" s="146"/>
      <c r="C7" s="146"/>
      <c r="D7" s="146"/>
      <c r="E7" s="146"/>
      <c r="F7" s="146"/>
      <c r="G7" s="146"/>
      <c r="H7" s="146"/>
    </row>
    <row r="8" s="52" customFormat="1" spans="2:8">
      <c r="B8" s="146"/>
      <c r="C8" s="146"/>
      <c r="D8" s="146"/>
      <c r="E8" s="146"/>
      <c r="F8" s="146"/>
      <c r="G8" s="146"/>
      <c r="H8" s="146"/>
    </row>
    <row r="9" s="52" customFormat="1" spans="2:8">
      <c r="B9" s="146"/>
      <c r="C9" s="146"/>
      <c r="D9" s="146"/>
      <c r="E9" s="146"/>
      <c r="F9" s="146"/>
      <c r="G9" s="146"/>
      <c r="H9" s="146"/>
    </row>
  </sheetData>
  <mergeCells count="5">
    <mergeCell ref="A2:H2"/>
    <mergeCell ref="C4:E4"/>
    <mergeCell ref="F4:H4"/>
    <mergeCell ref="A4:A5"/>
    <mergeCell ref="B4:B5"/>
  </mergeCells>
  <printOptions horizontalCentered="1"/>
  <pageMargins left="0.75" right="0.75" top="1" bottom="1" header="0.509027777777778" footer="0.509027777777778"/>
  <pageSetup paperSize="9" scale="93"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2"/>
  <sheetViews>
    <sheetView view="pageBreakPreview" zoomScaleNormal="100" zoomScaleSheetLayoutView="100" workbookViewId="0">
      <selection activeCell="F5" sqref="F5"/>
    </sheetView>
  </sheetViews>
  <sheetFormatPr defaultColWidth="9" defaultRowHeight="12.75"/>
  <cols>
    <col min="1" max="1" width="12.6666666666667" style="92" customWidth="1"/>
    <col min="2" max="2" width="15.6666666666667" style="92" customWidth="1"/>
    <col min="3" max="8" width="13.6666666666667" style="92" customWidth="1"/>
    <col min="9" max="9" width="15.6666666666667" style="92" customWidth="1"/>
    <col min="10" max="16384" width="9" style="92"/>
  </cols>
  <sheetData>
    <row r="1" s="92" customFormat="1" ht="13.5" spans="1:1">
      <c r="A1" s="129" t="s">
        <v>1686</v>
      </c>
    </row>
    <row r="2" s="92" customFormat="1" ht="24" spans="1:9">
      <c r="A2" s="130" t="s">
        <v>280</v>
      </c>
      <c r="B2" s="94"/>
      <c r="C2" s="94"/>
      <c r="D2" s="94"/>
      <c r="E2" s="94"/>
      <c r="F2" s="94"/>
      <c r="G2" s="94"/>
      <c r="H2" s="94"/>
      <c r="I2" s="94"/>
    </row>
    <row r="3" s="92" customFormat="1" ht="22.05" customHeight="1" spans="1:9">
      <c r="A3" s="131"/>
      <c r="B3" s="131"/>
      <c r="C3" s="131"/>
      <c r="D3" s="131"/>
      <c r="E3" s="131"/>
      <c r="F3" s="131"/>
      <c r="G3" s="131"/>
      <c r="H3" s="132"/>
      <c r="I3" s="87" t="s">
        <v>310</v>
      </c>
    </row>
    <row r="4" s="92" customFormat="1" ht="49.95" customHeight="1" spans="1:9">
      <c r="A4" s="95" t="s">
        <v>1687</v>
      </c>
      <c r="B4" s="95" t="s">
        <v>1688</v>
      </c>
      <c r="C4" s="95" t="s">
        <v>1689</v>
      </c>
      <c r="D4" s="95" t="s">
        <v>1690</v>
      </c>
      <c r="E4" s="95" t="s">
        <v>1691</v>
      </c>
      <c r="F4" s="95" t="s">
        <v>1692</v>
      </c>
      <c r="G4" s="95" t="s">
        <v>1693</v>
      </c>
      <c r="H4" s="95" t="s">
        <v>1694</v>
      </c>
      <c r="I4" s="95" t="s">
        <v>1695</v>
      </c>
    </row>
    <row r="5" s="92" customFormat="1" ht="30" customHeight="1" spans="1:9">
      <c r="A5" s="9" t="s">
        <v>1696</v>
      </c>
      <c r="B5" s="9" t="s">
        <v>1678</v>
      </c>
      <c r="C5" s="9">
        <v>158905</v>
      </c>
      <c r="D5" s="9">
        <v>18477</v>
      </c>
      <c r="E5" s="9">
        <v>14437</v>
      </c>
      <c r="F5" s="9">
        <v>12756</v>
      </c>
      <c r="G5" s="9">
        <v>18888</v>
      </c>
      <c r="H5" s="9">
        <v>94347</v>
      </c>
      <c r="I5" s="133" t="s">
        <v>1697</v>
      </c>
    </row>
    <row r="6" s="92" customFormat="1" ht="30" customHeight="1" spans="1:9">
      <c r="A6" s="9"/>
      <c r="B6" s="133" t="s">
        <v>1698</v>
      </c>
      <c r="C6" s="133">
        <v>58564</v>
      </c>
      <c r="D6" s="133">
        <v>16112</v>
      </c>
      <c r="E6" s="133">
        <v>12000</v>
      </c>
      <c r="F6" s="133">
        <v>10391</v>
      </c>
      <c r="G6" s="133">
        <v>10988</v>
      </c>
      <c r="H6" s="133">
        <v>9073</v>
      </c>
      <c r="I6" s="133"/>
    </row>
    <row r="7" s="92" customFormat="1" ht="30" customHeight="1" spans="1:9">
      <c r="A7" s="9"/>
      <c r="B7" s="133" t="s">
        <v>1699</v>
      </c>
      <c r="C7" s="133">
        <v>8791</v>
      </c>
      <c r="D7" s="133">
        <v>2365</v>
      </c>
      <c r="E7" s="133">
        <v>2437</v>
      </c>
      <c r="F7" s="133">
        <v>2365</v>
      </c>
      <c r="G7" s="133">
        <v>0</v>
      </c>
      <c r="H7" s="133">
        <v>1624</v>
      </c>
      <c r="I7" s="133"/>
    </row>
    <row r="8" s="92" customFormat="1" ht="30" customHeight="1" spans="1:9">
      <c r="A8" s="9"/>
      <c r="B8" s="133" t="s">
        <v>1683</v>
      </c>
      <c r="C8" s="133">
        <v>91550</v>
      </c>
      <c r="D8" s="133">
        <v>0</v>
      </c>
      <c r="E8" s="133">
        <v>0</v>
      </c>
      <c r="F8" s="133">
        <v>0</v>
      </c>
      <c r="G8" s="133">
        <v>7900</v>
      </c>
      <c r="H8" s="133">
        <v>83650</v>
      </c>
      <c r="I8" s="133"/>
    </row>
    <row r="9" s="92" customFormat="1" ht="30" customHeight="1" spans="1:9">
      <c r="A9" s="9" t="s">
        <v>1700</v>
      </c>
      <c r="B9" s="9" t="s">
        <v>1678</v>
      </c>
      <c r="C9" s="9">
        <v>1378483</v>
      </c>
      <c r="D9" s="9">
        <v>30390</v>
      </c>
      <c r="E9" s="9">
        <v>91826</v>
      </c>
      <c r="F9" s="9">
        <v>280750</v>
      </c>
      <c r="G9" s="9">
        <v>30883</v>
      </c>
      <c r="H9" s="9">
        <v>944634</v>
      </c>
      <c r="I9" s="133" t="s">
        <v>1701</v>
      </c>
    </row>
    <row r="10" s="92" customFormat="1" ht="30" customHeight="1" spans="1:9">
      <c r="A10" s="9"/>
      <c r="B10" s="133" t="s">
        <v>1698</v>
      </c>
      <c r="C10" s="133">
        <v>1055638</v>
      </c>
      <c r="D10" s="133">
        <v>0</v>
      </c>
      <c r="E10" s="133">
        <v>78205</v>
      </c>
      <c r="F10" s="133">
        <v>220000</v>
      </c>
      <c r="G10" s="133">
        <v>0</v>
      </c>
      <c r="H10" s="133">
        <v>757433</v>
      </c>
      <c r="I10" s="133"/>
    </row>
    <row r="11" s="92" customFormat="1" ht="30" customHeight="1" spans="1:9">
      <c r="A11" s="9"/>
      <c r="B11" s="133" t="s">
        <v>1699</v>
      </c>
      <c r="C11" s="133">
        <v>200885</v>
      </c>
      <c r="D11" s="133">
        <v>30390</v>
      </c>
      <c r="E11" s="133">
        <v>13621</v>
      </c>
      <c r="F11" s="133">
        <v>60750</v>
      </c>
      <c r="G11" s="133">
        <v>26294</v>
      </c>
      <c r="H11" s="133">
        <v>69830</v>
      </c>
      <c r="I11" s="133"/>
    </row>
    <row r="12" s="92" customFormat="1" ht="30" customHeight="1" spans="1:9">
      <c r="A12" s="9"/>
      <c r="B12" s="133" t="s">
        <v>1683</v>
      </c>
      <c r="C12" s="133">
        <v>121960</v>
      </c>
      <c r="D12" s="133">
        <v>0</v>
      </c>
      <c r="E12" s="133">
        <v>0</v>
      </c>
      <c r="F12" s="133">
        <v>0</v>
      </c>
      <c r="G12" s="133">
        <v>4589</v>
      </c>
      <c r="H12" s="133">
        <v>117371</v>
      </c>
      <c r="I12" s="133"/>
    </row>
  </sheetData>
  <mergeCells count="4">
    <mergeCell ref="A5:A8"/>
    <mergeCell ref="A9:A12"/>
    <mergeCell ref="I5:I8"/>
    <mergeCell ref="I9:I12"/>
  </mergeCells>
  <printOptions horizontalCentered="1"/>
  <pageMargins left="0.751388888888889" right="0.751388888888889" top="1" bottom="1" header="0.5" footer="0.5"/>
  <pageSetup paperSize="9"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21"/>
  <sheetViews>
    <sheetView view="pageBreakPreview" zoomScaleNormal="100" zoomScaleSheetLayoutView="100" workbookViewId="0">
      <selection activeCell="E6" sqref="E6"/>
    </sheetView>
  </sheetViews>
  <sheetFormatPr defaultColWidth="9.1047619047619" defaultRowHeight="12.75" outlineLevelCol="5"/>
  <cols>
    <col min="1" max="1" width="31.7142857142857" customWidth="1"/>
    <col min="2" max="6" width="14.6666666666667" customWidth="1"/>
  </cols>
  <sheetData>
    <row r="1" customFormat="1" ht="13.5" spans="1:3">
      <c r="A1" s="75" t="s">
        <v>1702</v>
      </c>
      <c r="B1" s="75"/>
      <c r="C1" s="75"/>
    </row>
    <row r="2" ht="24" spans="1:6">
      <c r="A2" s="120" t="s">
        <v>1703</v>
      </c>
      <c r="B2" s="120"/>
      <c r="C2" s="120"/>
      <c r="D2" s="120"/>
      <c r="E2" s="120"/>
      <c r="F2" s="120"/>
    </row>
    <row r="3" ht="22.05" customHeight="1" spans="1:6">
      <c r="A3" s="86"/>
      <c r="B3" s="86"/>
      <c r="F3" s="87" t="s">
        <v>310</v>
      </c>
    </row>
    <row r="4" ht="27" customHeight="1" spans="1:6">
      <c r="A4" s="121" t="s">
        <v>1556</v>
      </c>
      <c r="B4" s="121" t="s">
        <v>1678</v>
      </c>
      <c r="C4" s="122" t="s">
        <v>1704</v>
      </c>
      <c r="D4" s="121"/>
      <c r="E4" s="121"/>
      <c r="F4" s="123" t="s">
        <v>1705</v>
      </c>
    </row>
    <row r="5" ht="27" customHeight="1" spans="1:6">
      <c r="A5" s="121"/>
      <c r="B5" s="121"/>
      <c r="C5" s="124"/>
      <c r="D5" s="125" t="s">
        <v>1696</v>
      </c>
      <c r="E5" s="125" t="s">
        <v>1700</v>
      </c>
      <c r="F5" s="123"/>
    </row>
    <row r="6" ht="50" customHeight="1" spans="1:6">
      <c r="A6" s="126" t="s">
        <v>1706</v>
      </c>
      <c r="B6" s="127">
        <v>15000</v>
      </c>
      <c r="C6" s="127">
        <v>15000</v>
      </c>
      <c r="D6" s="127">
        <v>0</v>
      </c>
      <c r="E6" s="127">
        <v>15000</v>
      </c>
      <c r="F6" s="127">
        <v>0</v>
      </c>
    </row>
    <row r="7" ht="50" customHeight="1" spans="1:6">
      <c r="A7" s="126" t="s">
        <v>1707</v>
      </c>
      <c r="B7" s="127">
        <v>60000</v>
      </c>
      <c r="C7" s="127">
        <v>60000</v>
      </c>
      <c r="D7" s="127">
        <v>0</v>
      </c>
      <c r="E7" s="127">
        <v>60000</v>
      </c>
      <c r="F7" s="127">
        <v>0</v>
      </c>
    </row>
    <row r="8" ht="50" customHeight="1" spans="1:6">
      <c r="A8" s="126" t="s">
        <v>1708</v>
      </c>
      <c r="B8" s="127">
        <v>6000</v>
      </c>
      <c r="C8" s="127">
        <v>6000</v>
      </c>
      <c r="D8" s="127">
        <v>0</v>
      </c>
      <c r="E8" s="127">
        <v>6000</v>
      </c>
      <c r="F8" s="127">
        <v>0</v>
      </c>
    </row>
    <row r="9" ht="50" customHeight="1" spans="1:6">
      <c r="A9" s="126" t="s">
        <v>1709</v>
      </c>
      <c r="B9" s="127">
        <v>2500</v>
      </c>
      <c r="C9" s="127">
        <v>2500</v>
      </c>
      <c r="D9" s="127">
        <v>0</v>
      </c>
      <c r="E9" s="127">
        <v>2500</v>
      </c>
      <c r="F9" s="127">
        <v>0</v>
      </c>
    </row>
    <row r="10" ht="50" customHeight="1" spans="1:6">
      <c r="A10" s="126" t="s">
        <v>1710</v>
      </c>
      <c r="B10" s="127">
        <v>1100</v>
      </c>
      <c r="C10" s="127">
        <v>1100</v>
      </c>
      <c r="D10" s="127">
        <v>0</v>
      </c>
      <c r="E10" s="127">
        <v>1100</v>
      </c>
      <c r="F10" s="127">
        <v>0</v>
      </c>
    </row>
    <row r="11" ht="50" customHeight="1" spans="1:6">
      <c r="A11" s="126" t="s">
        <v>1711</v>
      </c>
      <c r="B11" s="127">
        <v>10000</v>
      </c>
      <c r="C11" s="127">
        <v>10000</v>
      </c>
      <c r="D11" s="127">
        <v>0</v>
      </c>
      <c r="E11" s="127">
        <v>10000</v>
      </c>
      <c r="F11" s="127">
        <v>0</v>
      </c>
    </row>
    <row r="12" ht="50" customHeight="1" spans="1:6">
      <c r="A12" s="126" t="s">
        <v>1712</v>
      </c>
      <c r="B12" s="127">
        <v>60000</v>
      </c>
      <c r="C12" s="127">
        <v>60000</v>
      </c>
      <c r="D12" s="127">
        <v>0</v>
      </c>
      <c r="E12" s="127">
        <v>60000</v>
      </c>
      <c r="F12" s="127">
        <v>0</v>
      </c>
    </row>
    <row r="13" ht="50" customHeight="1" spans="1:6">
      <c r="A13" s="126" t="s">
        <v>1713</v>
      </c>
      <c r="B13" s="127">
        <v>43500</v>
      </c>
      <c r="C13" s="127">
        <v>43500</v>
      </c>
      <c r="D13" s="127">
        <v>0</v>
      </c>
      <c r="E13" s="127">
        <v>43500</v>
      </c>
      <c r="F13" s="127">
        <v>0</v>
      </c>
    </row>
    <row r="14" ht="50" customHeight="1" spans="1:6">
      <c r="A14" s="126" t="s">
        <v>1714</v>
      </c>
      <c r="B14" s="127">
        <v>40000</v>
      </c>
      <c r="C14" s="127">
        <v>40000</v>
      </c>
      <c r="D14" s="127">
        <v>0</v>
      </c>
      <c r="E14" s="127">
        <v>40000</v>
      </c>
      <c r="F14" s="127">
        <v>0</v>
      </c>
    </row>
    <row r="15" ht="50" customHeight="1" spans="1:6">
      <c r="A15" s="126" t="s">
        <v>1715</v>
      </c>
      <c r="B15" s="127">
        <v>26000</v>
      </c>
      <c r="C15" s="127">
        <v>26000</v>
      </c>
      <c r="D15" s="127">
        <v>0</v>
      </c>
      <c r="E15" s="127">
        <v>26000</v>
      </c>
      <c r="F15" s="127">
        <v>0</v>
      </c>
    </row>
    <row r="16" ht="50" customHeight="1" spans="1:6">
      <c r="A16" s="126" t="s">
        <v>1716</v>
      </c>
      <c r="B16" s="127">
        <v>16500</v>
      </c>
      <c r="C16" s="127">
        <v>16500</v>
      </c>
      <c r="D16" s="127">
        <v>0</v>
      </c>
      <c r="E16" s="127">
        <v>16500</v>
      </c>
      <c r="F16" s="127">
        <v>0</v>
      </c>
    </row>
    <row r="17" ht="50" customHeight="1" spans="1:6">
      <c r="A17" s="126" t="s">
        <v>1717</v>
      </c>
      <c r="B17" s="127">
        <v>14000</v>
      </c>
      <c r="C17" s="127">
        <v>14000</v>
      </c>
      <c r="D17" s="127">
        <v>0</v>
      </c>
      <c r="E17" s="127">
        <v>14000</v>
      </c>
      <c r="F17" s="127">
        <v>0</v>
      </c>
    </row>
    <row r="18" ht="50" customHeight="1" spans="1:6">
      <c r="A18" s="126" t="s">
        <v>1718</v>
      </c>
      <c r="B18" s="127">
        <v>5000</v>
      </c>
      <c r="C18" s="127">
        <v>5000</v>
      </c>
      <c r="D18" s="127">
        <v>0</v>
      </c>
      <c r="E18" s="127">
        <v>5000</v>
      </c>
      <c r="F18" s="127">
        <v>0</v>
      </c>
    </row>
    <row r="19" ht="50" customHeight="1" spans="1:6">
      <c r="A19" s="126" t="s">
        <v>1717</v>
      </c>
      <c r="B19" s="127">
        <v>4000</v>
      </c>
      <c r="C19" s="127">
        <v>4000</v>
      </c>
      <c r="D19" s="127">
        <v>0</v>
      </c>
      <c r="E19" s="127">
        <v>4000</v>
      </c>
      <c r="F19" s="127">
        <v>0</v>
      </c>
    </row>
    <row r="20" ht="50" customHeight="1" spans="1:6">
      <c r="A20" s="126" t="s">
        <v>1719</v>
      </c>
      <c r="B20" s="127">
        <v>10000</v>
      </c>
      <c r="C20" s="127">
        <v>10000</v>
      </c>
      <c r="D20" s="127">
        <v>0</v>
      </c>
      <c r="E20" s="127">
        <v>10000</v>
      </c>
      <c r="F20" s="127">
        <v>0</v>
      </c>
    </row>
    <row r="21" ht="50" customHeight="1" spans="1:6">
      <c r="A21" s="128" t="s">
        <v>1720</v>
      </c>
      <c r="B21" s="127">
        <v>10000</v>
      </c>
      <c r="C21" s="127">
        <v>10000</v>
      </c>
      <c r="D21" s="127">
        <v>0</v>
      </c>
      <c r="E21" s="127">
        <v>10000</v>
      </c>
      <c r="F21" s="127">
        <v>0</v>
      </c>
    </row>
  </sheetData>
  <mergeCells count="5">
    <mergeCell ref="A2:F2"/>
    <mergeCell ref="C4:E4"/>
    <mergeCell ref="A4:A5"/>
    <mergeCell ref="B4:B5"/>
    <mergeCell ref="F4:F5"/>
  </mergeCells>
  <printOptions horizontalCentered="1"/>
  <pageMargins left="0.393055555555556" right="0.393055555555556" top="0.786805555555556" bottom="0.786805555555556"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71"/>
  <sheetViews>
    <sheetView topLeftCell="A55" workbookViewId="0">
      <selection activeCell="F8" sqref="F8"/>
    </sheetView>
  </sheetViews>
  <sheetFormatPr defaultColWidth="8.88571428571429" defaultRowHeight="12.75" outlineLevelCol="1"/>
  <cols>
    <col min="1" max="1" width="14.552380952381" style="674" customWidth="1"/>
    <col min="2" max="2" width="70.6666666666667" style="674" customWidth="1"/>
    <col min="3" max="16384" width="8.88571428571429" style="673"/>
  </cols>
  <sheetData>
    <row r="1" ht="27" customHeight="1"/>
    <row r="2" ht="39" customHeight="1" spans="1:2">
      <c r="A2" s="675" t="s">
        <v>207</v>
      </c>
      <c r="B2" s="675"/>
    </row>
    <row r="3" ht="24" customHeight="1"/>
    <row r="4" ht="26.1" customHeight="1" spans="1:2">
      <c r="A4" s="676" t="s">
        <v>208</v>
      </c>
      <c r="B4" s="676"/>
    </row>
    <row r="5" ht="18" customHeight="1" spans="1:2">
      <c r="A5" s="676"/>
      <c r="B5" s="676"/>
    </row>
    <row r="6" ht="26.1" customHeight="1" spans="1:2">
      <c r="A6" s="677" t="s">
        <v>209</v>
      </c>
      <c r="B6" s="678" t="s">
        <v>210</v>
      </c>
    </row>
    <row r="7" ht="26.1" customHeight="1" spans="1:2">
      <c r="A7" s="677" t="s">
        <v>211</v>
      </c>
      <c r="B7" s="678" t="s">
        <v>212</v>
      </c>
    </row>
    <row r="8" ht="26.1" customHeight="1" spans="1:2">
      <c r="A8" s="677" t="s">
        <v>213</v>
      </c>
      <c r="B8" s="678" t="s">
        <v>214</v>
      </c>
    </row>
    <row r="9" ht="26.1" customHeight="1" spans="1:2">
      <c r="A9" s="677" t="s">
        <v>215</v>
      </c>
      <c r="B9" s="678" t="s">
        <v>216</v>
      </c>
    </row>
    <row r="10" ht="26.1" customHeight="1" spans="1:2">
      <c r="A10" s="677" t="s">
        <v>217</v>
      </c>
      <c r="B10" s="679" t="s">
        <v>218</v>
      </c>
    </row>
    <row r="11" ht="26.1" customHeight="1" spans="1:2">
      <c r="A11" s="677" t="s">
        <v>219</v>
      </c>
      <c r="B11" s="679" t="s">
        <v>220</v>
      </c>
    </row>
    <row r="12" ht="26.1" customHeight="1" spans="1:2">
      <c r="A12" s="677" t="s">
        <v>221</v>
      </c>
      <c r="B12" s="678" t="s">
        <v>222</v>
      </c>
    </row>
    <row r="13" ht="26.1" customHeight="1" spans="1:2">
      <c r="A13" s="677" t="s">
        <v>223</v>
      </c>
      <c r="B13" s="678" t="s">
        <v>224</v>
      </c>
    </row>
    <row r="14" ht="26.1" customHeight="1" spans="1:2">
      <c r="A14" s="677" t="s">
        <v>225</v>
      </c>
      <c r="B14" s="678" t="s">
        <v>226</v>
      </c>
    </row>
    <row r="15" ht="20.1" customHeight="1" spans="1:2">
      <c r="A15" s="677"/>
      <c r="B15" s="678"/>
    </row>
    <row r="16" ht="26.1" customHeight="1" spans="1:2">
      <c r="A16" s="676" t="s">
        <v>227</v>
      </c>
      <c r="B16" s="676"/>
    </row>
    <row r="17" ht="18" customHeight="1" spans="1:2">
      <c r="A17" s="676"/>
      <c r="B17" s="676"/>
    </row>
    <row r="18" ht="26.1" customHeight="1" spans="1:2">
      <c r="A18" s="677" t="s">
        <v>228</v>
      </c>
      <c r="B18" s="678" t="s">
        <v>229</v>
      </c>
    </row>
    <row r="19" ht="26.1" customHeight="1" spans="1:2">
      <c r="A19" s="680" t="s">
        <v>230</v>
      </c>
      <c r="B19" s="678" t="s">
        <v>231</v>
      </c>
    </row>
    <row r="20" ht="26.1" customHeight="1" spans="1:2">
      <c r="A20" s="677" t="s">
        <v>232</v>
      </c>
      <c r="B20" s="678" t="s">
        <v>233</v>
      </c>
    </row>
    <row r="21" ht="26.1" customHeight="1" spans="1:2">
      <c r="A21" s="680" t="s">
        <v>234</v>
      </c>
      <c r="B21" s="678" t="s">
        <v>235</v>
      </c>
    </row>
    <row r="22" ht="26.1" customHeight="1" spans="1:2">
      <c r="A22" s="677" t="s">
        <v>236</v>
      </c>
      <c r="B22" s="681" t="s">
        <v>237</v>
      </c>
    </row>
    <row r="23" ht="26.1" customHeight="1" spans="1:2">
      <c r="A23" s="680" t="s">
        <v>238</v>
      </c>
      <c r="B23" s="678" t="s">
        <v>239</v>
      </c>
    </row>
    <row r="24" ht="26.1" customHeight="1" spans="1:2">
      <c r="A24" s="677"/>
      <c r="B24" s="678"/>
    </row>
    <row r="25" ht="26.1" customHeight="1" spans="1:2">
      <c r="A25" s="676" t="s">
        <v>240</v>
      </c>
      <c r="B25" s="676"/>
    </row>
    <row r="26" ht="18" customHeight="1" spans="1:2">
      <c r="A26" s="676"/>
      <c r="B26" s="676"/>
    </row>
    <row r="27" ht="26.1" customHeight="1" spans="1:2">
      <c r="A27" s="680" t="s">
        <v>241</v>
      </c>
      <c r="B27" s="678" t="s">
        <v>242</v>
      </c>
    </row>
    <row r="28" ht="26.1" customHeight="1" spans="1:2">
      <c r="A28" s="680" t="s">
        <v>243</v>
      </c>
      <c r="B28" s="678" t="s">
        <v>244</v>
      </c>
    </row>
    <row r="29" ht="26.1" customHeight="1" spans="1:2">
      <c r="A29" s="680" t="s">
        <v>245</v>
      </c>
      <c r="B29" s="679" t="s">
        <v>246</v>
      </c>
    </row>
    <row r="30" ht="26.1" customHeight="1" spans="1:2">
      <c r="A30" s="680" t="s">
        <v>247</v>
      </c>
      <c r="B30" s="679" t="s">
        <v>248</v>
      </c>
    </row>
    <row r="31" ht="26.1" customHeight="1" spans="1:2">
      <c r="A31" s="680" t="s">
        <v>249</v>
      </c>
      <c r="B31" s="678" t="s">
        <v>250</v>
      </c>
    </row>
    <row r="32" ht="26.1" customHeight="1" spans="1:2">
      <c r="A32" s="680" t="s">
        <v>251</v>
      </c>
      <c r="B32" s="678" t="s">
        <v>252</v>
      </c>
    </row>
    <row r="33" ht="26.1" customHeight="1" spans="1:2">
      <c r="A33" s="677"/>
      <c r="B33" s="678"/>
    </row>
    <row r="34" ht="26.1" customHeight="1" spans="1:2">
      <c r="A34" s="676" t="s">
        <v>253</v>
      </c>
      <c r="B34" s="676"/>
    </row>
    <row r="35" ht="18" customHeight="1" spans="1:2">
      <c r="A35" s="676"/>
      <c r="B35" s="676"/>
    </row>
    <row r="36" ht="26.1" customHeight="1" spans="1:2">
      <c r="A36" s="680" t="s">
        <v>254</v>
      </c>
      <c r="B36" s="678" t="s">
        <v>255</v>
      </c>
    </row>
    <row r="37" ht="26.1" customHeight="1" spans="1:2">
      <c r="A37" s="680" t="s">
        <v>256</v>
      </c>
      <c r="B37" s="678" t="s">
        <v>257</v>
      </c>
    </row>
    <row r="38" ht="26.1" customHeight="1" spans="1:2">
      <c r="A38" s="680" t="s">
        <v>258</v>
      </c>
      <c r="B38" s="678" t="s">
        <v>259</v>
      </c>
    </row>
    <row r="39" ht="26.1" customHeight="1" spans="1:2">
      <c r="A39" s="680" t="s">
        <v>260</v>
      </c>
      <c r="B39" s="678" t="s">
        <v>261</v>
      </c>
    </row>
    <row r="40" ht="26.1" customHeight="1" spans="1:2">
      <c r="A40" s="680" t="s">
        <v>262</v>
      </c>
      <c r="B40" s="678" t="s">
        <v>263</v>
      </c>
    </row>
    <row r="41" ht="26.1" customHeight="1" spans="1:2">
      <c r="A41" s="680" t="s">
        <v>264</v>
      </c>
      <c r="B41" s="678" t="s">
        <v>265</v>
      </c>
    </row>
    <row r="42" ht="20.1" customHeight="1" spans="1:2">
      <c r="A42" s="677"/>
      <c r="B42" s="678"/>
    </row>
    <row r="43" ht="26.1" customHeight="1" spans="1:2">
      <c r="A43" s="676" t="s">
        <v>266</v>
      </c>
      <c r="B43" s="676"/>
    </row>
    <row r="44" ht="18" customHeight="1" spans="1:2">
      <c r="A44" s="676"/>
      <c r="B44" s="676"/>
    </row>
    <row r="45" ht="26.1" customHeight="1" spans="1:2">
      <c r="A45" s="680" t="s">
        <v>267</v>
      </c>
      <c r="B45" s="678" t="s">
        <v>268</v>
      </c>
    </row>
    <row r="46" ht="26.1" customHeight="1" spans="1:2">
      <c r="A46" s="680" t="s">
        <v>269</v>
      </c>
      <c r="B46" s="678" t="s">
        <v>270</v>
      </c>
    </row>
    <row r="47" ht="26.1" customHeight="1" spans="1:2">
      <c r="A47" s="680" t="s">
        <v>271</v>
      </c>
      <c r="B47" s="678" t="s">
        <v>272</v>
      </c>
    </row>
    <row r="48" ht="26.1" customHeight="1" spans="1:2">
      <c r="A48" s="680" t="s">
        <v>273</v>
      </c>
      <c r="B48" s="678" t="s">
        <v>274</v>
      </c>
    </row>
    <row r="49" ht="26.1" customHeight="1" spans="1:2">
      <c r="A49" s="680" t="s">
        <v>275</v>
      </c>
      <c r="B49" s="678" t="s">
        <v>276</v>
      </c>
    </row>
    <row r="50" ht="26.1" customHeight="1" spans="1:2">
      <c r="A50" s="680" t="s">
        <v>277</v>
      </c>
      <c r="B50" s="678" t="s">
        <v>278</v>
      </c>
    </row>
    <row r="51" ht="26.1" customHeight="1" spans="1:2">
      <c r="A51" s="680" t="s">
        <v>279</v>
      </c>
      <c r="B51" s="679" t="s">
        <v>280</v>
      </c>
    </row>
    <row r="52" ht="26.1" customHeight="1" spans="1:2">
      <c r="A52" s="680" t="s">
        <v>281</v>
      </c>
      <c r="B52" s="678" t="s">
        <v>282</v>
      </c>
    </row>
    <row r="53" ht="26.1" customHeight="1" spans="1:2">
      <c r="A53" s="680" t="s">
        <v>283</v>
      </c>
      <c r="B53" s="678" t="s">
        <v>284</v>
      </c>
    </row>
    <row r="54" ht="26.1" customHeight="1" spans="1:2">
      <c r="A54" s="680" t="s">
        <v>285</v>
      </c>
      <c r="B54" s="678" t="s">
        <v>286</v>
      </c>
    </row>
    <row r="55" ht="26.1" customHeight="1" spans="1:2">
      <c r="A55" s="680" t="s">
        <v>287</v>
      </c>
      <c r="B55" s="679" t="s">
        <v>288</v>
      </c>
    </row>
    <row r="56" ht="26.1" customHeight="1" spans="1:2">
      <c r="A56" s="680" t="s">
        <v>289</v>
      </c>
      <c r="B56" s="678" t="s">
        <v>290</v>
      </c>
    </row>
    <row r="57" ht="30" customHeight="1" spans="1:2">
      <c r="A57" s="680" t="s">
        <v>291</v>
      </c>
      <c r="B57" s="678" t="s">
        <v>292</v>
      </c>
    </row>
    <row r="58" ht="18" customHeight="1" spans="1:2">
      <c r="A58" s="680"/>
      <c r="B58" s="678"/>
    </row>
    <row r="59" ht="26.1" customHeight="1" spans="1:2">
      <c r="A59" s="676" t="s">
        <v>293</v>
      </c>
      <c r="B59" s="676"/>
    </row>
    <row r="60" ht="18" customHeight="1" spans="1:2">
      <c r="A60" s="676"/>
      <c r="B60" s="676"/>
    </row>
    <row r="61" ht="26.1" customHeight="1" spans="1:2">
      <c r="A61" s="680" t="s">
        <v>294</v>
      </c>
      <c r="B61" s="678" t="s">
        <v>295</v>
      </c>
    </row>
    <row r="62" ht="21" customHeight="1" spans="1:2">
      <c r="A62" s="677"/>
      <c r="B62" s="678"/>
    </row>
    <row r="63" s="673" customFormat="1" ht="26.1" customHeight="1" spans="1:2">
      <c r="A63" s="682" t="s">
        <v>296</v>
      </c>
      <c r="B63" s="682"/>
    </row>
    <row r="64" s="673" customFormat="1" ht="18" customHeight="1" spans="1:2">
      <c r="A64" s="676"/>
      <c r="B64" s="676"/>
    </row>
    <row r="65" s="673" customFormat="1" ht="26.1" customHeight="1" spans="1:2">
      <c r="A65" s="680" t="s">
        <v>297</v>
      </c>
      <c r="B65" s="678" t="s">
        <v>298</v>
      </c>
    </row>
    <row r="66" ht="26.1" customHeight="1" spans="1:2">
      <c r="A66" s="682" t="s">
        <v>299</v>
      </c>
      <c r="B66" s="676"/>
    </row>
    <row r="67" ht="18" customHeight="1" spans="1:2">
      <c r="A67" s="676"/>
      <c r="B67" s="676"/>
    </row>
    <row r="68" ht="26.1" customHeight="1" spans="1:2">
      <c r="A68" s="677" t="s">
        <v>300</v>
      </c>
      <c r="B68" s="678" t="s">
        <v>301</v>
      </c>
    </row>
    <row r="69" ht="26.1" customHeight="1" spans="1:2">
      <c r="A69" s="680" t="s">
        <v>302</v>
      </c>
      <c r="B69" s="678" t="s">
        <v>303</v>
      </c>
    </row>
    <row r="70" ht="26.1" customHeight="1" spans="1:2">
      <c r="A70" s="677" t="s">
        <v>304</v>
      </c>
      <c r="B70" s="678" t="s">
        <v>305</v>
      </c>
    </row>
    <row r="71" customFormat="1" ht="26.1" customHeight="1" spans="1:2">
      <c r="A71" s="680" t="s">
        <v>306</v>
      </c>
      <c r="B71" s="678" t="s">
        <v>307</v>
      </c>
    </row>
  </sheetData>
  <mergeCells count="9">
    <mergeCell ref="A2:B2"/>
    <mergeCell ref="A4:B4"/>
    <mergeCell ref="A16:B16"/>
    <mergeCell ref="A25:B25"/>
    <mergeCell ref="A34:B34"/>
    <mergeCell ref="A43:B43"/>
    <mergeCell ref="A59:B59"/>
    <mergeCell ref="A63:B63"/>
    <mergeCell ref="A66:B66"/>
  </mergeCells>
  <printOptions horizontalCentered="1"/>
  <pageMargins left="0.588888888888889" right="0.588888888888889" top="1" bottom="0.788888888888889" header="0.509027777777778" footer="0.509027777777778"/>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34"/>
  <sheetViews>
    <sheetView view="pageBreakPreview" zoomScaleNormal="100" zoomScaleSheetLayoutView="100" workbookViewId="0">
      <selection activeCell="A9" sqref="A9"/>
    </sheetView>
  </sheetViews>
  <sheetFormatPr defaultColWidth="9" defaultRowHeight="12.75" outlineLevelCol="2"/>
  <cols>
    <col min="1" max="1" width="57.4380952380952" style="92" customWidth="1"/>
    <col min="2" max="2" width="13.8857142857143" style="106" customWidth="1"/>
    <col min="3" max="3" width="13.8857142857143" style="107" customWidth="1"/>
    <col min="4" max="16384" width="9" style="92"/>
  </cols>
  <sheetData>
    <row r="1" s="92" customFormat="1" ht="13.5" spans="1:3">
      <c r="A1" s="93" t="s">
        <v>1721</v>
      </c>
      <c r="B1" s="108"/>
      <c r="C1" s="109"/>
    </row>
    <row r="2" s="92" customFormat="1" ht="24" spans="1:3">
      <c r="A2" s="110" t="s">
        <v>1722</v>
      </c>
      <c r="B2" s="110"/>
      <c r="C2" s="110"/>
    </row>
    <row r="3" s="92" customFormat="1" ht="13.5" spans="1:3">
      <c r="A3" s="93"/>
      <c r="B3" s="108"/>
      <c r="C3" s="111" t="s">
        <v>310</v>
      </c>
    </row>
    <row r="4" s="92" customFormat="1" ht="25.8" customHeight="1" spans="1:3">
      <c r="A4" s="96" t="s">
        <v>1723</v>
      </c>
      <c r="B4" s="112" t="s">
        <v>1645</v>
      </c>
      <c r="C4" s="113" t="s">
        <v>1724</v>
      </c>
    </row>
    <row r="5" s="92" customFormat="1" ht="18" customHeight="1" spans="1:3">
      <c r="A5" s="10" t="s">
        <v>1678</v>
      </c>
      <c r="B5" s="114">
        <v>323600</v>
      </c>
      <c r="C5" s="115">
        <v>1</v>
      </c>
    </row>
    <row r="6" s="92" customFormat="1" ht="18" customHeight="1" spans="1:3">
      <c r="A6" s="116" t="s">
        <v>1725</v>
      </c>
      <c r="B6" s="114">
        <v>10000</v>
      </c>
      <c r="C6" s="115">
        <f>B6/B5</f>
        <v>0.030902348578492</v>
      </c>
    </row>
    <row r="7" s="92" customFormat="1" ht="18" customHeight="1" spans="1:3">
      <c r="A7" s="117" t="s">
        <v>1726</v>
      </c>
      <c r="B7" s="118">
        <v>0</v>
      </c>
      <c r="C7" s="119">
        <v>0</v>
      </c>
    </row>
    <row r="8" s="92" customFormat="1" ht="18" customHeight="1" spans="1:3">
      <c r="A8" s="117" t="s">
        <v>1727</v>
      </c>
      <c r="B8" s="118">
        <v>0</v>
      </c>
      <c r="C8" s="119">
        <v>0</v>
      </c>
    </row>
    <row r="9" s="92" customFormat="1" ht="18" customHeight="1" spans="1:3">
      <c r="A9" s="117" t="s">
        <v>1728</v>
      </c>
      <c r="B9" s="118">
        <v>0</v>
      </c>
      <c r="C9" s="119">
        <v>0</v>
      </c>
    </row>
    <row r="10" s="92" customFormat="1" ht="18" customHeight="1" spans="1:3">
      <c r="A10" s="117" t="s">
        <v>1729</v>
      </c>
      <c r="B10" s="118">
        <v>10000</v>
      </c>
      <c r="C10" s="119">
        <v>0.030902348578492</v>
      </c>
    </row>
    <row r="11" s="92" customFormat="1" ht="18" customHeight="1" spans="1:3">
      <c r="A11" s="117" t="s">
        <v>1730</v>
      </c>
      <c r="B11" s="118">
        <v>0</v>
      </c>
      <c r="C11" s="119">
        <v>0</v>
      </c>
    </row>
    <row r="12" s="92" customFormat="1" ht="18" customHeight="1" spans="1:3">
      <c r="A12" s="117" t="s">
        <v>1731</v>
      </c>
      <c r="B12" s="118">
        <v>0</v>
      </c>
      <c r="C12" s="119">
        <v>0</v>
      </c>
    </row>
    <row r="13" s="92" customFormat="1" ht="18" customHeight="1" spans="1:3">
      <c r="A13" s="116" t="s">
        <v>1732</v>
      </c>
      <c r="B13" s="114">
        <v>0</v>
      </c>
      <c r="C13" s="115">
        <v>0</v>
      </c>
    </row>
    <row r="14" s="92" customFormat="1" ht="18" customHeight="1" spans="1:3">
      <c r="A14" s="117" t="s">
        <v>1733</v>
      </c>
      <c r="B14" s="118">
        <v>0</v>
      </c>
      <c r="C14" s="119">
        <v>0</v>
      </c>
    </row>
    <row r="15" s="92" customFormat="1" ht="18" customHeight="1" spans="1:3">
      <c r="A15" s="117" t="s">
        <v>1734</v>
      </c>
      <c r="B15" s="118">
        <v>0</v>
      </c>
      <c r="C15" s="119">
        <v>0</v>
      </c>
    </row>
    <row r="16" s="92" customFormat="1" ht="18" customHeight="1" spans="1:3">
      <c r="A16" s="116" t="s">
        <v>1735</v>
      </c>
      <c r="B16" s="114">
        <v>24600</v>
      </c>
      <c r="C16" s="115">
        <f>B16/B5</f>
        <v>0.0760197775030902</v>
      </c>
    </row>
    <row r="17" s="92" customFormat="1" ht="18" customHeight="1" spans="1:3">
      <c r="A17" s="117" t="s">
        <v>1736</v>
      </c>
      <c r="B17" s="118">
        <v>0</v>
      </c>
      <c r="C17" s="119">
        <v>0</v>
      </c>
    </row>
    <row r="18" s="92" customFormat="1" ht="18" customHeight="1" spans="1:3">
      <c r="A18" s="117" t="s">
        <v>1737</v>
      </c>
      <c r="B18" s="118">
        <v>24600</v>
      </c>
      <c r="C18" s="115">
        <v>0.0760197775030902</v>
      </c>
    </row>
    <row r="19" s="92" customFormat="1" ht="18" customHeight="1" spans="1:3">
      <c r="A19" s="117" t="s">
        <v>1738</v>
      </c>
      <c r="B19" s="118">
        <v>0</v>
      </c>
      <c r="C19" s="119">
        <v>0</v>
      </c>
    </row>
    <row r="20" s="92" customFormat="1" ht="18" customHeight="1" spans="1:3">
      <c r="A20" s="116" t="s">
        <v>1739</v>
      </c>
      <c r="B20" s="114">
        <v>0</v>
      </c>
      <c r="C20" s="115">
        <v>0</v>
      </c>
    </row>
    <row r="21" s="92" customFormat="1" ht="18" customHeight="1" spans="1:3">
      <c r="A21" s="116" t="s">
        <v>1740</v>
      </c>
      <c r="B21" s="114">
        <v>43500</v>
      </c>
      <c r="C21" s="115">
        <f>B21/B5</f>
        <v>0.13442521631644</v>
      </c>
    </row>
    <row r="22" s="92" customFormat="1" ht="18" customHeight="1" spans="1:3">
      <c r="A22" s="117" t="s">
        <v>1741</v>
      </c>
      <c r="B22" s="118">
        <v>0</v>
      </c>
      <c r="C22" s="119">
        <v>0</v>
      </c>
    </row>
    <row r="23" s="92" customFormat="1" ht="18" customHeight="1" spans="1:3">
      <c r="A23" s="117" t="s">
        <v>1742</v>
      </c>
      <c r="B23" s="118">
        <v>0</v>
      </c>
      <c r="C23" s="119">
        <v>0</v>
      </c>
    </row>
    <row r="24" s="92" customFormat="1" ht="18" customHeight="1" spans="1:3">
      <c r="A24" s="117" t="s">
        <v>1743</v>
      </c>
      <c r="B24" s="118">
        <v>0</v>
      </c>
      <c r="C24" s="119">
        <v>0</v>
      </c>
    </row>
    <row r="25" s="92" customFormat="1" ht="18" customHeight="1" spans="1:3">
      <c r="A25" s="117" t="s">
        <v>1744</v>
      </c>
      <c r="B25" s="118">
        <v>43500</v>
      </c>
      <c r="C25" s="115">
        <v>0.13442521631644</v>
      </c>
    </row>
    <row r="26" s="92" customFormat="1" ht="18" customHeight="1" spans="1:3">
      <c r="A26" s="117" t="s">
        <v>1745</v>
      </c>
      <c r="B26" s="118">
        <v>0</v>
      </c>
      <c r="C26" s="119">
        <v>0</v>
      </c>
    </row>
    <row r="27" s="92" customFormat="1" ht="18" customHeight="1" spans="1:3">
      <c r="A27" s="116" t="s">
        <v>1746</v>
      </c>
      <c r="B27" s="114">
        <v>0</v>
      </c>
      <c r="C27" s="115">
        <v>0</v>
      </c>
    </row>
    <row r="28" s="92" customFormat="1" ht="18" customHeight="1" spans="1:3">
      <c r="A28" s="116" t="s">
        <v>1747</v>
      </c>
      <c r="B28" s="114">
        <v>0</v>
      </c>
      <c r="C28" s="115">
        <v>0</v>
      </c>
    </row>
    <row r="29" s="92" customFormat="1" ht="18" customHeight="1" spans="1:3">
      <c r="A29" s="116" t="s">
        <v>1748</v>
      </c>
      <c r="B29" s="114">
        <v>0</v>
      </c>
      <c r="C29" s="115">
        <v>0</v>
      </c>
    </row>
    <row r="30" s="92" customFormat="1" ht="18" customHeight="1" spans="1:3">
      <c r="A30" s="116" t="s">
        <v>1749</v>
      </c>
      <c r="B30" s="114">
        <v>245500</v>
      </c>
      <c r="C30" s="115">
        <f>B30/B5</f>
        <v>0.758652657601978</v>
      </c>
    </row>
    <row r="31" s="92" customFormat="1" ht="18" customHeight="1" spans="1:3">
      <c r="A31" s="117" t="s">
        <v>1750</v>
      </c>
      <c r="B31" s="118">
        <v>0</v>
      </c>
      <c r="C31" s="119">
        <v>0</v>
      </c>
    </row>
    <row r="32" s="92" customFormat="1" ht="18" customHeight="1" spans="1:3">
      <c r="A32" s="117" t="s">
        <v>1751</v>
      </c>
      <c r="B32" s="118">
        <v>0</v>
      </c>
      <c r="C32" s="119">
        <v>0</v>
      </c>
    </row>
    <row r="33" s="92" customFormat="1" ht="18" customHeight="1" spans="1:3">
      <c r="A33" s="117" t="s">
        <v>1752</v>
      </c>
      <c r="B33" s="118">
        <v>245500</v>
      </c>
      <c r="C33" s="119">
        <v>0.758652657601978</v>
      </c>
    </row>
    <row r="34" s="92" customFormat="1" ht="18" customHeight="1" spans="1:3">
      <c r="A34" s="116" t="s">
        <v>1753</v>
      </c>
      <c r="B34" s="114">
        <v>0</v>
      </c>
      <c r="C34" s="115">
        <v>0</v>
      </c>
    </row>
  </sheetData>
  <mergeCells count="1">
    <mergeCell ref="A2:C2"/>
  </mergeCells>
  <pageMargins left="0.75" right="0.75" top="1" bottom="1" header="0.5" footer="0.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5"/>
  <sheetViews>
    <sheetView view="pageBreakPreview" zoomScaleNormal="100" zoomScaleSheetLayoutView="100" workbookViewId="0">
      <selection activeCell="J13" sqref="J13"/>
    </sheetView>
  </sheetViews>
  <sheetFormatPr defaultColWidth="9" defaultRowHeight="12.75" outlineLevelCol="6"/>
  <cols>
    <col min="1" max="3" width="13.552380952381" style="92" customWidth="1"/>
    <col min="4" max="4" width="15.552380952381" style="92" customWidth="1"/>
    <col min="5" max="7" width="13.552380952381" style="92" customWidth="1"/>
    <col min="8" max="16384" width="9" style="92"/>
  </cols>
  <sheetData>
    <row r="1" s="92" customFormat="1" ht="13.5" spans="1:7">
      <c r="A1" s="93" t="s">
        <v>1754</v>
      </c>
      <c r="B1" s="93"/>
      <c r="C1" s="93"/>
      <c r="D1" s="93"/>
      <c r="E1" s="93"/>
      <c r="F1" s="93"/>
      <c r="G1" s="93"/>
    </row>
    <row r="2" s="92" customFormat="1" ht="24" spans="1:7">
      <c r="A2" s="94" t="s">
        <v>1755</v>
      </c>
      <c r="B2" s="94"/>
      <c r="C2" s="94"/>
      <c r="D2" s="94"/>
      <c r="E2" s="94"/>
      <c r="F2" s="94"/>
      <c r="G2" s="94"/>
    </row>
    <row r="3" s="92" customFormat="1" ht="13.5" spans="1:7">
      <c r="A3" s="93"/>
      <c r="B3" s="93"/>
      <c r="C3" s="93"/>
      <c r="D3" s="93"/>
      <c r="E3" s="93"/>
      <c r="F3" s="93"/>
      <c r="G3" s="87" t="s">
        <v>310</v>
      </c>
    </row>
    <row r="4" s="92" customFormat="1" ht="23.1" customHeight="1" spans="1:7">
      <c r="A4" s="95" t="s">
        <v>1687</v>
      </c>
      <c r="B4" s="95" t="s">
        <v>1756</v>
      </c>
      <c r="C4" s="96" t="s">
        <v>1757</v>
      </c>
      <c r="D4" s="96" t="s">
        <v>1758</v>
      </c>
      <c r="E4" s="96" t="s">
        <v>1759</v>
      </c>
      <c r="F4" s="96" t="s">
        <v>1760</v>
      </c>
      <c r="G4" s="96" t="s">
        <v>1761</v>
      </c>
    </row>
    <row r="5" s="92" customFormat="1" ht="16.05" customHeight="1" spans="1:7">
      <c r="A5" s="10" t="s">
        <v>1678</v>
      </c>
      <c r="B5" s="10"/>
      <c r="C5" s="10"/>
      <c r="D5" s="10"/>
      <c r="E5" s="10"/>
      <c r="F5" s="97">
        <v>435206</v>
      </c>
      <c r="G5" s="10"/>
    </row>
    <row r="6" s="92" customFormat="1" ht="16.05" customHeight="1" spans="1:7">
      <c r="A6" s="98" t="s">
        <v>1698</v>
      </c>
      <c r="B6" s="10" t="s">
        <v>1762</v>
      </c>
      <c r="C6" s="10"/>
      <c r="D6" s="10"/>
      <c r="E6" s="10"/>
      <c r="F6" s="97">
        <v>323600</v>
      </c>
      <c r="G6" s="10"/>
    </row>
    <row r="7" s="92" customFormat="1" ht="16.05" customHeight="1" spans="1:7">
      <c r="A7" s="98"/>
      <c r="B7" s="99">
        <v>44665</v>
      </c>
      <c r="C7" s="100" t="s">
        <v>1700</v>
      </c>
      <c r="D7" s="101">
        <v>5</v>
      </c>
      <c r="E7" s="102">
        <v>0.0327</v>
      </c>
      <c r="F7" s="98">
        <v>40000</v>
      </c>
      <c r="G7" s="98"/>
    </row>
    <row r="8" s="92" customFormat="1" ht="16.05" customHeight="1" spans="1:7">
      <c r="A8" s="98"/>
      <c r="B8" s="99">
        <v>44665</v>
      </c>
      <c r="C8" s="103"/>
      <c r="D8" s="101">
        <v>20</v>
      </c>
      <c r="E8" s="102">
        <v>0.0393</v>
      </c>
      <c r="F8" s="98">
        <v>7000</v>
      </c>
      <c r="G8" s="98"/>
    </row>
    <row r="9" s="92" customFormat="1" ht="16.05" customHeight="1" spans="1:7">
      <c r="A9" s="98"/>
      <c r="B9" s="99">
        <v>44734</v>
      </c>
      <c r="C9" s="103"/>
      <c r="D9" s="101">
        <v>20</v>
      </c>
      <c r="E9" s="102">
        <v>0.0383</v>
      </c>
      <c r="F9" s="101">
        <v>6600</v>
      </c>
      <c r="G9" s="98"/>
    </row>
    <row r="10" s="92" customFormat="1" ht="16.05" customHeight="1" spans="1:7">
      <c r="A10" s="98"/>
      <c r="B10" s="99">
        <v>44797</v>
      </c>
      <c r="C10" s="103"/>
      <c r="D10" s="101">
        <v>20</v>
      </c>
      <c r="E10" s="102">
        <v>0.0347</v>
      </c>
      <c r="F10" s="101">
        <v>3000</v>
      </c>
      <c r="G10" s="98"/>
    </row>
    <row r="11" s="92" customFormat="1" ht="16.05" customHeight="1" spans="1:7">
      <c r="A11" s="98"/>
      <c r="B11" s="99">
        <v>44797</v>
      </c>
      <c r="C11" s="103"/>
      <c r="D11" s="101">
        <v>7</v>
      </c>
      <c r="E11" s="102">
        <v>0.0306</v>
      </c>
      <c r="F11" s="98">
        <v>100000</v>
      </c>
      <c r="G11" s="98"/>
    </row>
    <row r="12" s="92" customFormat="1" ht="16.05" customHeight="1" spans="1:7">
      <c r="A12" s="98"/>
      <c r="B12" s="99">
        <v>44797</v>
      </c>
      <c r="C12" s="103"/>
      <c r="D12" s="101">
        <v>30</v>
      </c>
      <c r="E12" s="102">
        <v>0.0356</v>
      </c>
      <c r="F12" s="98">
        <v>8000</v>
      </c>
      <c r="G12" s="98"/>
    </row>
    <row r="13" s="92" customFormat="1" ht="16.05" customHeight="1" spans="1:7">
      <c r="A13" s="98"/>
      <c r="B13" s="99">
        <v>44797</v>
      </c>
      <c r="C13" s="103"/>
      <c r="D13" s="101">
        <v>15</v>
      </c>
      <c r="E13" s="102">
        <v>0.0344</v>
      </c>
      <c r="F13" s="98">
        <v>53500</v>
      </c>
      <c r="G13" s="98"/>
    </row>
    <row r="14" s="92" customFormat="1" ht="16.05" customHeight="1" spans="1:7">
      <c r="A14" s="98"/>
      <c r="B14" s="99">
        <v>44817</v>
      </c>
      <c r="C14" s="103"/>
      <c r="D14" s="101">
        <v>7</v>
      </c>
      <c r="E14" s="102">
        <v>0.031</v>
      </c>
      <c r="F14" s="98">
        <v>81500</v>
      </c>
      <c r="G14" s="98"/>
    </row>
    <row r="15" s="92" customFormat="1" ht="16.05" customHeight="1" spans="1:7">
      <c r="A15" s="98"/>
      <c r="B15" s="99">
        <v>44895</v>
      </c>
      <c r="C15" s="104"/>
      <c r="D15" s="101">
        <v>7</v>
      </c>
      <c r="E15" s="102">
        <v>0.0313</v>
      </c>
      <c r="F15" s="98">
        <v>24000</v>
      </c>
      <c r="G15" s="98"/>
    </row>
    <row r="16" s="92" customFormat="1" ht="16.05" customHeight="1" spans="1:7">
      <c r="A16" s="100" t="s">
        <v>1683</v>
      </c>
      <c r="B16" s="10" t="s">
        <v>1763</v>
      </c>
      <c r="C16" s="10"/>
      <c r="D16" s="10"/>
      <c r="E16" s="10"/>
      <c r="F16" s="10">
        <v>111606</v>
      </c>
      <c r="G16" s="10"/>
    </row>
    <row r="17" s="92" customFormat="1" ht="16.05" customHeight="1" spans="1:7">
      <c r="A17" s="103"/>
      <c r="B17" s="105">
        <v>44622</v>
      </c>
      <c r="C17" s="98" t="s">
        <v>1696</v>
      </c>
      <c r="D17" s="101">
        <v>7</v>
      </c>
      <c r="E17" s="102">
        <v>0.0349</v>
      </c>
      <c r="F17" s="98">
        <v>2437</v>
      </c>
      <c r="G17" s="98"/>
    </row>
    <row r="18" s="92" customFormat="1" ht="16.05" customHeight="1" spans="1:7">
      <c r="A18" s="103"/>
      <c r="B18" s="98"/>
      <c r="C18" s="98" t="s">
        <v>1700</v>
      </c>
      <c r="D18" s="101">
        <v>7</v>
      </c>
      <c r="E18" s="102">
        <v>0.0349</v>
      </c>
      <c r="F18" s="101">
        <v>13580</v>
      </c>
      <c r="G18" s="98"/>
    </row>
    <row r="19" s="92" customFormat="1" ht="16.05" customHeight="1" spans="1:7">
      <c r="A19" s="103"/>
      <c r="B19" s="105">
        <v>44665</v>
      </c>
      <c r="C19" s="98" t="s">
        <v>1696</v>
      </c>
      <c r="D19" s="101">
        <v>7</v>
      </c>
      <c r="E19" s="102">
        <v>0.0343</v>
      </c>
      <c r="F19" s="101">
        <v>12000</v>
      </c>
      <c r="G19" s="98"/>
    </row>
    <row r="20" s="92" customFormat="1" ht="16.05" customHeight="1" spans="1:7">
      <c r="A20" s="103"/>
      <c r="B20" s="105">
        <v>44706</v>
      </c>
      <c r="C20" s="98" t="s">
        <v>1700</v>
      </c>
      <c r="D20" s="101">
        <v>7</v>
      </c>
      <c r="E20" s="102">
        <v>0.033</v>
      </c>
      <c r="F20" s="101">
        <v>15000</v>
      </c>
      <c r="G20" s="98"/>
    </row>
    <row r="21" s="92" customFormat="1" ht="16.05" customHeight="1" spans="1:7">
      <c r="A21" s="103"/>
      <c r="B21" s="105">
        <v>44734</v>
      </c>
      <c r="C21" s="98" t="s">
        <v>1696</v>
      </c>
      <c r="D21" s="101">
        <v>7</v>
      </c>
      <c r="E21" s="102">
        <v>0.0337</v>
      </c>
      <c r="F21" s="101">
        <v>8889</v>
      </c>
      <c r="G21" s="98"/>
    </row>
    <row r="22" s="92" customFormat="1" ht="16.05" customHeight="1" spans="1:7">
      <c r="A22" s="103"/>
      <c r="B22" s="105">
        <v>44764</v>
      </c>
      <c r="C22" s="98" t="s">
        <v>1696</v>
      </c>
      <c r="D22" s="101">
        <v>7</v>
      </c>
      <c r="E22" s="102">
        <v>0.0318</v>
      </c>
      <c r="F22" s="101">
        <v>23000</v>
      </c>
      <c r="G22" s="98"/>
    </row>
    <row r="23" s="92" customFormat="1" ht="16.05" customHeight="1" spans="1:7">
      <c r="A23" s="104"/>
      <c r="B23" s="105">
        <v>44797</v>
      </c>
      <c r="C23" s="98" t="s">
        <v>1700</v>
      </c>
      <c r="D23" s="101">
        <v>7</v>
      </c>
      <c r="E23" s="102">
        <v>0.0306</v>
      </c>
      <c r="F23" s="101">
        <v>36700</v>
      </c>
      <c r="G23" s="98"/>
    </row>
    <row r="24" s="92" customFormat="1" ht="13.5" spans="1:7">
      <c r="A24" s="93" t="s">
        <v>1653</v>
      </c>
      <c r="B24" s="93"/>
      <c r="C24" s="93"/>
      <c r="D24" s="93"/>
      <c r="E24" s="93"/>
      <c r="F24" s="93"/>
      <c r="G24" s="93"/>
    </row>
    <row r="25" s="92" customFormat="1" ht="13.5" spans="1:7">
      <c r="A25" s="93" t="s">
        <v>1764</v>
      </c>
      <c r="B25" s="93"/>
      <c r="C25" s="93"/>
      <c r="D25" s="93"/>
      <c r="E25" s="93"/>
      <c r="F25" s="93"/>
      <c r="G25" s="93"/>
    </row>
  </sheetData>
  <mergeCells count="7">
    <mergeCell ref="A5:E5"/>
    <mergeCell ref="B6:E6"/>
    <mergeCell ref="B16:E16"/>
    <mergeCell ref="A6:A15"/>
    <mergeCell ref="A16:A23"/>
    <mergeCell ref="B17:B18"/>
    <mergeCell ref="C7:C15"/>
  </mergeCells>
  <printOptions horizontalCentered="1"/>
  <pageMargins left="0.751388888888889" right="0.751388888888889" top="1" bottom="1" header="0.5" footer="0.5"/>
  <pageSetup paperSize="9" scale="84"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5"/>
  <sheetViews>
    <sheetView view="pageBreakPreview" zoomScaleNormal="100" zoomScaleSheetLayoutView="100" workbookViewId="0">
      <selection activeCell="B6" sqref="B6"/>
    </sheetView>
  </sheetViews>
  <sheetFormatPr defaultColWidth="10" defaultRowHeight="14.25" outlineLevelCol="7"/>
  <cols>
    <col min="1" max="1" width="43.4380952380952" style="52" customWidth="1"/>
    <col min="2" max="2" width="32.5714285714286" style="52" customWidth="1"/>
    <col min="3" max="16384" width="10" style="52"/>
  </cols>
  <sheetData>
    <row r="1" s="52" customFormat="1" ht="18" customHeight="1" spans="1:2">
      <c r="A1" s="75" t="s">
        <v>1765</v>
      </c>
      <c r="B1" s="75"/>
    </row>
    <row r="2" s="52" customFormat="1" ht="28.2" customHeight="1" spans="1:2">
      <c r="A2" s="85" t="s">
        <v>288</v>
      </c>
      <c r="B2" s="85"/>
    </row>
    <row r="3" s="52" customFormat="1" ht="21" customHeight="1" spans="1:2">
      <c r="A3" s="86"/>
      <c r="B3" s="87" t="s">
        <v>310</v>
      </c>
    </row>
    <row r="4" s="52" customFormat="1" ht="36.9" customHeight="1" spans="1:2">
      <c r="A4" s="88" t="s">
        <v>1664</v>
      </c>
      <c r="B4" s="88" t="s">
        <v>1766</v>
      </c>
    </row>
    <row r="5" s="52" customFormat="1" ht="28.95" customHeight="1" spans="1:8">
      <c r="A5" s="89" t="s">
        <v>1767</v>
      </c>
      <c r="B5" s="90">
        <v>435206</v>
      </c>
      <c r="F5" s="91"/>
      <c r="G5" s="91"/>
      <c r="H5" s="91"/>
    </row>
    <row r="6" s="52" customFormat="1" ht="28.95" customHeight="1" spans="1:8">
      <c r="A6" s="89" t="s">
        <v>1768</v>
      </c>
      <c r="B6" s="90">
        <v>46326</v>
      </c>
      <c r="F6" s="91"/>
      <c r="G6" s="91"/>
      <c r="H6" s="91"/>
    </row>
    <row r="7" s="52" customFormat="1" ht="28.95" customHeight="1" spans="1:8">
      <c r="A7" s="89" t="s">
        <v>1769</v>
      </c>
      <c r="B7" s="90">
        <v>46326</v>
      </c>
      <c r="F7" s="91"/>
      <c r="G7" s="91"/>
      <c r="H7" s="91"/>
    </row>
    <row r="8" s="52" customFormat="1" ht="28.95" customHeight="1" spans="1:8">
      <c r="A8" s="89" t="s">
        <v>1770</v>
      </c>
      <c r="B8" s="90">
        <v>388880</v>
      </c>
      <c r="F8" s="91"/>
      <c r="G8" s="91"/>
      <c r="H8" s="91"/>
    </row>
    <row r="9" s="52" customFormat="1" ht="28.95" customHeight="1" spans="1:8">
      <c r="A9" s="89" t="s">
        <v>1769</v>
      </c>
      <c r="B9" s="90">
        <v>65280</v>
      </c>
      <c r="F9" s="91"/>
      <c r="G9" s="91"/>
      <c r="H9" s="91"/>
    </row>
    <row r="10" s="52" customFormat="1" ht="28.95" customHeight="1" spans="1:8">
      <c r="A10" s="89" t="s">
        <v>1771</v>
      </c>
      <c r="B10" s="90">
        <v>114646</v>
      </c>
      <c r="F10" s="91"/>
      <c r="G10" s="91"/>
      <c r="H10" s="91"/>
    </row>
    <row r="11" s="52" customFormat="1" ht="28.95" customHeight="1" spans="1:8">
      <c r="A11" s="89" t="s">
        <v>1768</v>
      </c>
      <c r="B11" s="90">
        <v>46326</v>
      </c>
      <c r="F11" s="91"/>
      <c r="G11" s="91"/>
      <c r="H11" s="91"/>
    </row>
    <row r="12" s="52" customFormat="1" ht="28.95" customHeight="1" spans="1:8">
      <c r="A12" s="89" t="s">
        <v>1770</v>
      </c>
      <c r="B12" s="90">
        <v>68320</v>
      </c>
      <c r="F12" s="91"/>
      <c r="G12" s="91"/>
      <c r="H12" s="91"/>
    </row>
    <row r="13" s="52" customFormat="1" ht="28.95" customHeight="1" spans="1:8">
      <c r="A13" s="89" t="s">
        <v>1772</v>
      </c>
      <c r="B13" s="90">
        <v>38891</v>
      </c>
      <c r="F13" s="91"/>
      <c r="G13" s="91"/>
      <c r="H13" s="91"/>
    </row>
    <row r="14" s="52" customFormat="1" ht="28.95" customHeight="1" spans="1:8">
      <c r="A14" s="89" t="s">
        <v>1768</v>
      </c>
      <c r="B14" s="90">
        <v>5456</v>
      </c>
      <c r="F14" s="91"/>
      <c r="G14" s="91"/>
      <c r="H14" s="91"/>
    </row>
    <row r="15" s="52" customFormat="1" ht="28.95" customHeight="1" spans="1:8">
      <c r="A15" s="89" t="s">
        <v>1770</v>
      </c>
      <c r="B15" s="90">
        <v>33435</v>
      </c>
      <c r="F15" s="91"/>
      <c r="G15" s="91"/>
      <c r="H15" s="91"/>
    </row>
    <row r="16" s="52" customFormat="1" ht="28.95" customHeight="1" spans="1:8">
      <c r="A16" s="89" t="s">
        <v>1773</v>
      </c>
      <c r="B16" s="90">
        <v>48867</v>
      </c>
      <c r="F16" s="91"/>
      <c r="G16" s="91"/>
      <c r="H16" s="91"/>
    </row>
    <row r="17" s="52" customFormat="1" ht="28.95" customHeight="1" spans="1:8">
      <c r="A17" s="89" t="s">
        <v>1768</v>
      </c>
      <c r="B17" s="90">
        <v>18477</v>
      </c>
      <c r="F17" s="91"/>
      <c r="G17" s="91"/>
      <c r="H17" s="91"/>
    </row>
    <row r="18" s="52" customFormat="1" ht="28.95" customHeight="1" spans="1:8">
      <c r="A18" s="89" t="s">
        <v>1769</v>
      </c>
      <c r="B18" s="90">
        <v>18477</v>
      </c>
      <c r="F18" s="91"/>
      <c r="G18" s="91"/>
      <c r="H18" s="91"/>
    </row>
    <row r="19" s="52" customFormat="1" ht="28.95" customHeight="1" spans="1:8">
      <c r="A19" s="89" t="s">
        <v>1774</v>
      </c>
      <c r="B19" s="90">
        <v>0</v>
      </c>
      <c r="F19" s="91"/>
      <c r="G19" s="91"/>
      <c r="H19" s="91"/>
    </row>
    <row r="20" s="52" customFormat="1" ht="28.95" customHeight="1" spans="1:8">
      <c r="A20" s="89" t="s">
        <v>1770</v>
      </c>
      <c r="B20" s="90">
        <v>30390</v>
      </c>
      <c r="F20" s="91"/>
      <c r="G20" s="91"/>
      <c r="H20" s="91"/>
    </row>
    <row r="21" s="52" customFormat="1" ht="28.95" customHeight="1" spans="1:8">
      <c r="A21" s="89" t="s">
        <v>1769</v>
      </c>
      <c r="B21" s="90">
        <v>30390</v>
      </c>
      <c r="F21" s="91"/>
      <c r="G21" s="91"/>
      <c r="H21" s="91"/>
    </row>
    <row r="22" s="52" customFormat="1" ht="28.95" customHeight="1" spans="1:8">
      <c r="A22" s="89" t="s">
        <v>1774</v>
      </c>
      <c r="B22" s="90">
        <v>0</v>
      </c>
      <c r="F22" s="91"/>
      <c r="G22" s="91"/>
      <c r="H22" s="91"/>
    </row>
    <row r="23" s="52" customFormat="1" ht="28.95" customHeight="1" spans="1:8">
      <c r="A23" s="89" t="s">
        <v>1775</v>
      </c>
      <c r="B23" s="90">
        <v>49101</v>
      </c>
      <c r="F23" s="91"/>
      <c r="G23" s="91"/>
      <c r="H23" s="91"/>
    </row>
    <row r="24" s="52" customFormat="1" ht="28.95" customHeight="1" spans="1:8">
      <c r="A24" s="89" t="s">
        <v>1768</v>
      </c>
      <c r="B24" s="90">
        <v>7580</v>
      </c>
      <c r="F24" s="91"/>
      <c r="G24" s="91"/>
      <c r="H24" s="91"/>
    </row>
    <row r="25" s="52" customFormat="1" ht="28.95" customHeight="1" spans="1:8">
      <c r="A25" s="89" t="s">
        <v>1770</v>
      </c>
      <c r="B25" s="90">
        <v>43672</v>
      </c>
      <c r="F25" s="91"/>
      <c r="G25" s="91"/>
      <c r="H25" s="91"/>
    </row>
  </sheetData>
  <mergeCells count="1">
    <mergeCell ref="A2:B2"/>
  </mergeCells>
  <printOptions horizontalCentered="1"/>
  <pageMargins left="0.751388888888889" right="0.751388888888889" top="1" bottom="1" header="0.5" footer="0.5"/>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51"/>
  <sheetViews>
    <sheetView view="pageBreakPreview" zoomScaleNormal="100" zoomScaleSheetLayoutView="100" workbookViewId="0">
      <selection activeCell="H19" sqref="H19"/>
    </sheetView>
  </sheetViews>
  <sheetFormatPr defaultColWidth="9.66666666666667" defaultRowHeight="14.25" outlineLevelCol="1"/>
  <cols>
    <col min="1" max="1" width="67.3333333333333" style="53" customWidth="1"/>
    <col min="2" max="2" width="18.552380952381" style="74" customWidth="1"/>
    <col min="3" max="4" width="12" style="53" customWidth="1"/>
    <col min="5" max="5" width="9.66666666666667" style="53"/>
    <col min="6" max="6" width="12" style="53" customWidth="1"/>
    <col min="7" max="252" width="9.66666666666667" style="53"/>
    <col min="253" max="253" width="50.4380952380952" style="53" customWidth="1"/>
    <col min="254" max="254" width="43" style="53" customWidth="1"/>
    <col min="255" max="16384" width="9.66666666666667" style="53"/>
  </cols>
  <sheetData>
    <row r="1" s="71" customFormat="1" ht="18" customHeight="1" spans="1:2">
      <c r="A1" s="75" t="s">
        <v>1776</v>
      </c>
      <c r="B1" s="76"/>
    </row>
    <row r="2" s="72" customFormat="1" ht="24" spans="1:2">
      <c r="A2" s="55" t="s">
        <v>1777</v>
      </c>
      <c r="B2" s="77"/>
    </row>
    <row r="3" s="73" customFormat="1" ht="19.05" customHeight="1" spans="1:2">
      <c r="A3" s="78"/>
      <c r="B3" s="79" t="s">
        <v>310</v>
      </c>
    </row>
    <row r="4" s="73" customFormat="1" ht="30.9" customHeight="1" spans="1:2">
      <c r="A4" s="67" t="s">
        <v>311</v>
      </c>
      <c r="B4" s="60" t="s">
        <v>1778</v>
      </c>
    </row>
    <row r="5" s="73" customFormat="1" ht="25.95" customHeight="1" spans="1:2">
      <c r="A5" s="59" t="s">
        <v>1779</v>
      </c>
      <c r="B5" s="60">
        <v>1421051</v>
      </c>
    </row>
    <row r="6" s="73" customFormat="1" ht="25.95" customHeight="1" spans="1:2">
      <c r="A6" s="61" t="s">
        <v>1780</v>
      </c>
      <c r="B6" s="60">
        <v>343980</v>
      </c>
    </row>
    <row r="7" s="73" customFormat="1" ht="25.95" customHeight="1" spans="1:2">
      <c r="A7" s="62" t="s">
        <v>1781</v>
      </c>
      <c r="B7" s="63">
        <v>300000</v>
      </c>
    </row>
    <row r="8" s="73" customFormat="1" ht="25.95" customHeight="1" spans="1:2">
      <c r="A8" s="62" t="s">
        <v>1782</v>
      </c>
      <c r="B8" s="63"/>
    </row>
    <row r="9" s="73" customFormat="1" ht="25.95" customHeight="1" spans="1:2">
      <c r="A9" s="62" t="s">
        <v>1783</v>
      </c>
      <c r="B9" s="63">
        <v>300000</v>
      </c>
    </row>
    <row r="10" s="73" customFormat="1" ht="25.95" customHeight="1" spans="1:2">
      <c r="A10" s="62" t="s">
        <v>1784</v>
      </c>
      <c r="B10" s="63">
        <v>43980</v>
      </c>
    </row>
    <row r="11" s="73" customFormat="1" ht="25.95" customHeight="1" spans="1:2">
      <c r="A11" s="61" t="s">
        <v>1785</v>
      </c>
      <c r="B11" s="80">
        <v>348867</v>
      </c>
    </row>
    <row r="12" s="73" customFormat="1" ht="25.95" customHeight="1" spans="1:2">
      <c r="A12" s="62" t="s">
        <v>1786</v>
      </c>
      <c r="B12" s="63">
        <v>0</v>
      </c>
    </row>
    <row r="13" s="73" customFormat="1" ht="25.95" customHeight="1" spans="1:2">
      <c r="A13" s="62" t="s">
        <v>1787</v>
      </c>
      <c r="B13" s="63">
        <v>300000</v>
      </c>
    </row>
    <row r="14" s="73" customFormat="1" ht="25.95" customHeight="1" spans="1:2">
      <c r="A14" s="62" t="s">
        <v>1788</v>
      </c>
      <c r="B14" s="63">
        <v>48867</v>
      </c>
    </row>
    <row r="15" s="73" customFormat="1" ht="25.95" customHeight="1" spans="1:2">
      <c r="A15" s="62" t="s">
        <v>1789</v>
      </c>
      <c r="B15" s="63">
        <v>43980</v>
      </c>
    </row>
    <row r="16" s="73" customFormat="1" ht="25.95" customHeight="1" spans="1:2">
      <c r="A16" s="62" t="s">
        <v>1790</v>
      </c>
      <c r="B16" s="63">
        <v>16629</v>
      </c>
    </row>
    <row r="17" s="73" customFormat="1" ht="25.95" customHeight="1" spans="1:2">
      <c r="A17" s="62" t="s">
        <v>1791</v>
      </c>
      <c r="B17" s="63">
        <v>27351</v>
      </c>
    </row>
    <row r="18" s="73" customFormat="1" ht="25.95" customHeight="1" spans="1:2">
      <c r="A18" s="62" t="s">
        <v>1792</v>
      </c>
      <c r="B18" s="63">
        <v>1848</v>
      </c>
    </row>
    <row r="19" s="73" customFormat="1" ht="25.95" customHeight="1" spans="1:2">
      <c r="A19" s="62" t="s">
        <v>1793</v>
      </c>
      <c r="B19" s="63">
        <v>3039</v>
      </c>
    </row>
    <row r="20" s="73" customFormat="1" ht="25.95" customHeight="1" spans="1:2">
      <c r="A20" s="65" t="s">
        <v>1794</v>
      </c>
      <c r="B20" s="60">
        <v>1716164</v>
      </c>
    </row>
    <row r="21" s="73" customFormat="1" ht="25.95" customHeight="1" spans="1:2">
      <c r="A21" s="62" t="s">
        <v>1782</v>
      </c>
      <c r="B21" s="60">
        <v>154018</v>
      </c>
    </row>
    <row r="22" s="73" customFormat="1" ht="25.95" customHeight="1" spans="1:2">
      <c r="A22" s="62" t="s">
        <v>1783</v>
      </c>
      <c r="B22" s="60">
        <v>1562146</v>
      </c>
    </row>
    <row r="23" s="73" customFormat="1" ht="25.95" customHeight="1" spans="1:2">
      <c r="A23" s="65" t="s">
        <v>1795</v>
      </c>
      <c r="B23" s="60">
        <v>53295</v>
      </c>
    </row>
    <row r="24" s="73" customFormat="1" ht="25.95" customHeight="1" spans="1:2">
      <c r="A24" s="81" t="s">
        <v>1796</v>
      </c>
      <c r="B24" s="63">
        <v>53295</v>
      </c>
    </row>
    <row r="25" s="73" customFormat="1" ht="25.95" customHeight="1" spans="1:2">
      <c r="A25" s="62" t="s">
        <v>1797</v>
      </c>
      <c r="B25" s="63">
        <v>5700</v>
      </c>
    </row>
    <row r="26" s="73" customFormat="1" ht="25.95" customHeight="1" spans="1:2">
      <c r="A26" s="62" t="s">
        <v>1798</v>
      </c>
      <c r="B26" s="63">
        <v>47595</v>
      </c>
    </row>
    <row r="27" s="73" customFormat="1" ht="18.9" customHeight="1" spans="1:2">
      <c r="A27" s="82" t="s">
        <v>1799</v>
      </c>
      <c r="B27" s="83"/>
    </row>
    <row r="28" s="73" customFormat="1" ht="13.5" spans="2:2">
      <c r="B28" s="84"/>
    </row>
    <row r="29" s="73" customFormat="1" ht="13.5" spans="2:2">
      <c r="B29" s="84"/>
    </row>
    <row r="30" s="73" customFormat="1" ht="13.5" spans="2:2">
      <c r="B30" s="84"/>
    </row>
    <row r="31" s="73" customFormat="1" ht="13.5" spans="2:2">
      <c r="B31" s="84"/>
    </row>
    <row r="32" s="73" customFormat="1" ht="13.5" spans="2:2">
      <c r="B32" s="84"/>
    </row>
    <row r="33" s="73" customFormat="1" ht="13.5" spans="2:2">
      <c r="B33" s="84"/>
    </row>
    <row r="34" s="73" customFormat="1" ht="13.5" spans="2:2">
      <c r="B34" s="84"/>
    </row>
    <row r="35" s="73" customFormat="1" ht="13.5" spans="2:2">
      <c r="B35" s="84"/>
    </row>
    <row r="36" s="73" customFormat="1" ht="13.5" spans="2:2">
      <c r="B36" s="84"/>
    </row>
    <row r="37" s="73" customFormat="1" ht="13.5" spans="2:2">
      <c r="B37" s="84"/>
    </row>
    <row r="38" s="73" customFormat="1" ht="13.5" spans="2:2">
      <c r="B38" s="84"/>
    </row>
    <row r="39" s="73" customFormat="1" ht="13.5" spans="2:2">
      <c r="B39" s="84"/>
    </row>
    <row r="40" s="73" customFormat="1" ht="13.5" spans="2:2">
      <c r="B40" s="84"/>
    </row>
    <row r="41" s="73" customFormat="1" ht="13.5" spans="2:2">
      <c r="B41" s="84"/>
    </row>
    <row r="42" s="73" customFormat="1" ht="13.5" spans="2:2">
      <c r="B42" s="84"/>
    </row>
    <row r="43" s="73" customFormat="1" ht="13.5" spans="2:2">
      <c r="B43" s="84"/>
    </row>
    <row r="44" s="73" customFormat="1" ht="13.5" spans="2:2">
      <c r="B44" s="84"/>
    </row>
    <row r="45" s="73" customFormat="1" ht="13.5" spans="2:2">
      <c r="B45" s="84"/>
    </row>
    <row r="46" s="73" customFormat="1" ht="13.5" spans="2:2">
      <c r="B46" s="84"/>
    </row>
    <row r="47" s="73" customFormat="1" ht="13.5" spans="2:2">
      <c r="B47" s="84"/>
    </row>
    <row r="48" s="73" customFormat="1" ht="13.5" spans="2:2">
      <c r="B48" s="84"/>
    </row>
    <row r="49" s="73" customFormat="1" ht="13.5" spans="2:2">
      <c r="B49" s="84"/>
    </row>
    <row r="50" s="73" customFormat="1" ht="13.5" spans="2:2">
      <c r="B50" s="84"/>
    </row>
    <row r="51" s="73" customFormat="1" ht="13.5" spans="2:2">
      <c r="B51" s="84"/>
    </row>
  </sheetData>
  <mergeCells count="2">
    <mergeCell ref="A2:B2"/>
    <mergeCell ref="A27:B27"/>
  </mergeCells>
  <pageMargins left="0.75" right="0.75" top="1" bottom="1" header="0.5" footer="0.5"/>
  <pageSetup paperSize="9"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87"/>
  <sheetViews>
    <sheetView view="pageBreakPreview" zoomScaleNormal="100" zoomScaleSheetLayoutView="100" workbookViewId="0">
      <selection activeCell="F21" sqref="F21"/>
    </sheetView>
  </sheetViews>
  <sheetFormatPr defaultColWidth="10" defaultRowHeight="14.25" outlineLevelCol="1"/>
  <cols>
    <col min="1" max="1" width="68.3333333333333" style="52" customWidth="1"/>
    <col min="2" max="2" width="17.3333333333333" style="52" customWidth="1"/>
    <col min="3" max="235" width="10" style="52"/>
    <col min="236" max="236" width="50.4380952380952" style="52" customWidth="1"/>
    <col min="237" max="237" width="43" style="52" customWidth="1"/>
    <col min="238" max="250" width="10" style="52"/>
    <col min="251" max="256" width="10" style="53"/>
  </cols>
  <sheetData>
    <row r="1" s="52" customFormat="1" ht="18" customHeight="1" spans="1:2">
      <c r="A1" s="23" t="s">
        <v>1800</v>
      </c>
      <c r="B1" s="54"/>
    </row>
    <row r="2" s="52" customFormat="1" ht="24.6" customHeight="1" spans="1:2">
      <c r="A2" s="55" t="s">
        <v>1801</v>
      </c>
      <c r="B2" s="55"/>
    </row>
    <row r="3" s="52" customFormat="1" ht="18" customHeight="1" spans="1:2">
      <c r="A3" s="56"/>
      <c r="B3" s="57" t="s">
        <v>310</v>
      </c>
    </row>
    <row r="4" s="52" customFormat="1" ht="24.9" customHeight="1" spans="1:2">
      <c r="A4" s="58" t="s">
        <v>311</v>
      </c>
      <c r="B4" s="58" t="s">
        <v>1778</v>
      </c>
    </row>
    <row r="5" s="52" customFormat="1" ht="18.9" customHeight="1" spans="1:2">
      <c r="A5" s="59" t="s">
        <v>1802</v>
      </c>
      <c r="B5" s="60">
        <v>1421051</v>
      </c>
    </row>
    <row r="6" s="52" customFormat="1" ht="18.9" customHeight="1" spans="1:2">
      <c r="A6" s="61" t="s">
        <v>1780</v>
      </c>
      <c r="B6" s="60">
        <v>343980</v>
      </c>
    </row>
    <row r="7" s="52" customFormat="1" ht="18.9" customHeight="1" spans="1:2">
      <c r="A7" s="62" t="s">
        <v>1803</v>
      </c>
      <c r="B7" s="63">
        <v>300000</v>
      </c>
    </row>
    <row r="8" s="52" customFormat="1" ht="18.9" customHeight="1" spans="1:2">
      <c r="A8" s="62" t="s">
        <v>1782</v>
      </c>
      <c r="B8" s="63">
        <v>0</v>
      </c>
    </row>
    <row r="9" s="52" customFormat="1" ht="18.9" customHeight="1" spans="1:2">
      <c r="A9" s="62" t="s">
        <v>1783</v>
      </c>
      <c r="B9" s="63">
        <v>300000</v>
      </c>
    </row>
    <row r="10" s="52" customFormat="1" ht="18.9" customHeight="1" spans="1:2">
      <c r="A10" s="62" t="s">
        <v>1804</v>
      </c>
      <c r="B10" s="63">
        <v>43980</v>
      </c>
    </row>
    <row r="11" s="52" customFormat="1" ht="18.9" customHeight="1" spans="1:2">
      <c r="A11" s="62" t="s">
        <v>1782</v>
      </c>
      <c r="B11" s="63">
        <v>16629</v>
      </c>
    </row>
    <row r="12" s="52" customFormat="1" ht="18.9" customHeight="1" spans="1:2">
      <c r="A12" s="62" t="s">
        <v>1783</v>
      </c>
      <c r="B12" s="63">
        <v>27351</v>
      </c>
    </row>
    <row r="13" s="52" customFormat="1" ht="18.9" customHeight="1" spans="1:2">
      <c r="A13" s="61" t="s">
        <v>1785</v>
      </c>
      <c r="B13" s="60">
        <v>348867</v>
      </c>
    </row>
    <row r="14" s="52" customFormat="1" ht="18.9" customHeight="1" spans="1:2">
      <c r="A14" s="62" t="s">
        <v>1805</v>
      </c>
      <c r="B14" s="63">
        <v>0</v>
      </c>
    </row>
    <row r="15" s="52" customFormat="1" ht="18.9" customHeight="1" spans="1:2">
      <c r="A15" s="62" t="s">
        <v>1806</v>
      </c>
      <c r="B15" s="63">
        <v>0</v>
      </c>
    </row>
    <row r="16" s="52" customFormat="1" ht="18.9" customHeight="1" spans="1:2">
      <c r="A16" s="62" t="s">
        <v>1807</v>
      </c>
      <c r="B16" s="63">
        <v>0</v>
      </c>
    </row>
    <row r="17" s="52" customFormat="1" ht="18.9" customHeight="1" spans="1:2">
      <c r="A17" s="62" t="s">
        <v>1808</v>
      </c>
      <c r="B17" s="63">
        <v>0</v>
      </c>
    </row>
    <row r="18" s="52" customFormat="1" ht="18.9" customHeight="1" spans="1:2">
      <c r="A18" s="62" t="s">
        <v>1809</v>
      </c>
      <c r="B18" s="63">
        <v>0</v>
      </c>
    </row>
    <row r="19" s="52" customFormat="1" ht="18.9" customHeight="1" spans="1:2">
      <c r="A19" s="62" t="s">
        <v>1810</v>
      </c>
      <c r="B19" s="63">
        <v>0</v>
      </c>
    </row>
    <row r="20" s="52" customFormat="1" ht="18.9" customHeight="1" spans="1:2">
      <c r="A20" s="62" t="s">
        <v>1811</v>
      </c>
      <c r="B20" s="63">
        <v>0</v>
      </c>
    </row>
    <row r="21" s="52" customFormat="1" ht="18.9" customHeight="1" spans="1:2">
      <c r="A21" s="62" t="s">
        <v>1812</v>
      </c>
      <c r="B21" s="63">
        <v>0</v>
      </c>
    </row>
    <row r="22" s="52" customFormat="1" ht="18.9" customHeight="1" spans="1:2">
      <c r="A22" s="62" t="s">
        <v>1813</v>
      </c>
      <c r="B22" s="63">
        <v>0</v>
      </c>
    </row>
    <row r="23" s="52" customFormat="1" ht="18.9" customHeight="1" spans="1:2">
      <c r="A23" s="62" t="s">
        <v>1814</v>
      </c>
      <c r="B23" s="63">
        <v>0</v>
      </c>
    </row>
    <row r="24" s="52" customFormat="1" ht="18.9" customHeight="1" spans="1:2">
      <c r="A24" s="62" t="s">
        <v>1815</v>
      </c>
      <c r="B24" s="63">
        <v>0</v>
      </c>
    </row>
    <row r="25" s="52" customFormat="1" ht="18.9" customHeight="1" spans="1:2">
      <c r="A25" s="62" t="s">
        <v>1816</v>
      </c>
      <c r="B25" s="63">
        <v>300000</v>
      </c>
    </row>
    <row r="26" s="52" customFormat="1" ht="18.9" customHeight="1" spans="1:2">
      <c r="A26" s="62" t="s">
        <v>1817</v>
      </c>
      <c r="B26" s="63">
        <v>0</v>
      </c>
    </row>
    <row r="27" s="52" customFormat="1" ht="18.9" customHeight="1" spans="1:2">
      <c r="A27" s="62" t="s">
        <v>1808</v>
      </c>
      <c r="B27" s="63">
        <v>0</v>
      </c>
    </row>
    <row r="28" s="52" customFormat="1" ht="18.9" customHeight="1" spans="1:2">
      <c r="A28" s="62" t="s">
        <v>1809</v>
      </c>
      <c r="B28" s="63">
        <v>0</v>
      </c>
    </row>
    <row r="29" s="52" customFormat="1" ht="18.9" customHeight="1" spans="1:2">
      <c r="A29" s="62" t="s">
        <v>1818</v>
      </c>
      <c r="B29" s="63">
        <v>200000</v>
      </c>
    </row>
    <row r="30" s="52" customFormat="1" ht="18.9" customHeight="1" spans="1:2">
      <c r="A30" s="62" t="s">
        <v>1810</v>
      </c>
      <c r="B30" s="63">
        <v>0</v>
      </c>
    </row>
    <row r="31" s="52" customFormat="1" ht="18.9" customHeight="1" spans="1:2">
      <c r="A31" s="62" t="s">
        <v>1811</v>
      </c>
      <c r="B31" s="63">
        <v>0</v>
      </c>
    </row>
    <row r="32" s="52" customFormat="1" ht="18.9" customHeight="1" spans="1:2">
      <c r="A32" s="62" t="s">
        <v>1815</v>
      </c>
      <c r="B32" s="63">
        <v>100000</v>
      </c>
    </row>
    <row r="33" s="52" customFormat="1" ht="18.9" customHeight="1" spans="1:2">
      <c r="A33" s="62" t="s">
        <v>1819</v>
      </c>
      <c r="B33" s="63">
        <v>48867</v>
      </c>
    </row>
    <row r="34" s="52" customFormat="1" ht="18.9" customHeight="1" spans="1:2">
      <c r="A34" s="62" t="s">
        <v>1820</v>
      </c>
      <c r="B34" s="63">
        <v>43980</v>
      </c>
    </row>
    <row r="35" s="52" customFormat="1" ht="18.9" customHeight="1" spans="1:2">
      <c r="A35" s="62" t="s">
        <v>1821</v>
      </c>
      <c r="B35" s="64">
        <v>16629</v>
      </c>
    </row>
    <row r="36" s="52" customFormat="1" ht="18.9" customHeight="1" spans="1:2">
      <c r="A36" s="62" t="s">
        <v>1822</v>
      </c>
      <c r="B36" s="64">
        <v>27351</v>
      </c>
    </row>
    <row r="37" s="52" customFormat="1" ht="18.9" customHeight="1" spans="1:2">
      <c r="A37" s="62" t="s">
        <v>1823</v>
      </c>
      <c r="B37" s="64">
        <v>1848</v>
      </c>
    </row>
    <row r="38" s="52" customFormat="1" ht="18.9" customHeight="1" spans="1:2">
      <c r="A38" s="62" t="s">
        <v>1824</v>
      </c>
      <c r="B38" s="64">
        <v>3039</v>
      </c>
    </row>
    <row r="39" s="52" customFormat="1" ht="18.9" customHeight="1" spans="1:2">
      <c r="A39" s="65" t="s">
        <v>1825</v>
      </c>
      <c r="B39" s="66">
        <v>1716164</v>
      </c>
    </row>
    <row r="40" s="52" customFormat="1" ht="18.9" customHeight="1" spans="1:2">
      <c r="A40" s="62" t="s">
        <v>1782</v>
      </c>
      <c r="B40" s="64">
        <v>154018</v>
      </c>
    </row>
    <row r="41" s="52" customFormat="1" ht="18.9" customHeight="1" spans="1:2">
      <c r="A41" s="62" t="s">
        <v>1783</v>
      </c>
      <c r="B41" s="64">
        <v>1562146</v>
      </c>
    </row>
    <row r="42" s="52" customFormat="1" ht="18.9" customHeight="1" spans="1:2">
      <c r="A42" s="65" t="s">
        <v>1826</v>
      </c>
      <c r="B42" s="67">
        <v>53295</v>
      </c>
    </row>
    <row r="43" s="52" customFormat="1" ht="18.9" customHeight="1" spans="1:2">
      <c r="A43" s="62" t="s">
        <v>1827</v>
      </c>
      <c r="B43" s="64">
        <v>53295</v>
      </c>
    </row>
    <row r="44" s="52" customFormat="1" ht="18.9" customHeight="1" spans="1:2">
      <c r="A44" s="62" t="s">
        <v>1828</v>
      </c>
      <c r="B44" s="64">
        <v>5700</v>
      </c>
    </row>
    <row r="45" s="52" customFormat="1" ht="18.9" customHeight="1" spans="1:2">
      <c r="A45" s="62" t="s">
        <v>1829</v>
      </c>
      <c r="B45" s="64">
        <v>47595</v>
      </c>
    </row>
    <row r="46" s="52" customFormat="1" ht="33" customHeight="1" spans="1:2">
      <c r="A46" s="68" t="s">
        <v>1830</v>
      </c>
      <c r="B46" s="68"/>
    </row>
    <row r="47" s="52" customFormat="1" spans="1:2">
      <c r="A47" s="69"/>
      <c r="B47" s="70"/>
    </row>
    <row r="48" s="52" customFormat="1" spans="1:2">
      <c r="A48" s="69"/>
      <c r="B48" s="70"/>
    </row>
    <row r="49" s="52" customFormat="1" spans="1:2">
      <c r="A49" s="69"/>
      <c r="B49" s="70"/>
    </row>
    <row r="50" s="52" customFormat="1" spans="1:2">
      <c r="A50" s="69"/>
      <c r="B50" s="70"/>
    </row>
    <row r="51" s="52" customFormat="1" spans="1:2">
      <c r="A51" s="69"/>
      <c r="B51" s="70"/>
    </row>
    <row r="52" s="52" customFormat="1" spans="1:2">
      <c r="A52" s="69"/>
      <c r="B52" s="70"/>
    </row>
    <row r="53" s="52" customFormat="1" spans="1:2">
      <c r="A53" s="69"/>
      <c r="B53" s="70"/>
    </row>
    <row r="54" s="52" customFormat="1" spans="1:2">
      <c r="A54" s="69"/>
      <c r="B54" s="70"/>
    </row>
    <row r="55" s="52" customFormat="1" spans="2:2">
      <c r="B55" s="70"/>
    </row>
    <row r="56" s="52" customFormat="1" spans="2:2">
      <c r="B56" s="70"/>
    </row>
    <row r="57" s="52" customFormat="1" spans="2:2">
      <c r="B57" s="70"/>
    </row>
    <row r="58" s="52" customFormat="1" spans="2:2">
      <c r="B58" s="70"/>
    </row>
    <row r="59" s="52" customFormat="1" spans="2:2">
      <c r="B59" s="70"/>
    </row>
    <row r="60" s="52" customFormat="1" spans="2:2">
      <c r="B60" s="70"/>
    </row>
    <row r="61" s="52" customFormat="1" spans="2:2">
      <c r="B61" s="70"/>
    </row>
    <row r="62" s="52" customFormat="1" spans="2:2">
      <c r="B62" s="70"/>
    </row>
    <row r="63" s="52" customFormat="1" spans="2:2">
      <c r="B63" s="70"/>
    </row>
    <row r="64" s="52" customFormat="1" spans="2:2">
      <c r="B64" s="70"/>
    </row>
    <row r="65" s="52" customFormat="1" spans="2:2">
      <c r="B65" s="70"/>
    </row>
    <row r="66" s="52" customFormat="1" spans="2:2">
      <c r="B66" s="70"/>
    </row>
    <row r="67" s="52" customFormat="1" spans="2:2">
      <c r="B67" s="70"/>
    </row>
    <row r="68" s="52" customFormat="1" spans="2:2">
      <c r="B68" s="70"/>
    </row>
    <row r="69" s="52" customFormat="1" spans="2:2">
      <c r="B69" s="70"/>
    </row>
    <row r="70" s="52" customFormat="1" spans="2:2">
      <c r="B70" s="70"/>
    </row>
    <row r="71" s="52" customFormat="1" spans="2:2">
      <c r="B71" s="70"/>
    </row>
    <row r="72" s="52" customFormat="1" spans="2:2">
      <c r="B72" s="70"/>
    </row>
    <row r="73" s="52" customFormat="1" spans="2:2">
      <c r="B73" s="70"/>
    </row>
    <row r="74" s="52" customFormat="1" spans="2:2">
      <c r="B74" s="70"/>
    </row>
    <row r="75" s="52" customFormat="1" spans="2:2">
      <c r="B75" s="70"/>
    </row>
    <row r="76" s="52" customFormat="1" spans="2:2">
      <c r="B76" s="70"/>
    </row>
    <row r="77" s="52" customFormat="1" spans="2:2">
      <c r="B77" s="70"/>
    </row>
    <row r="78" s="52" customFormat="1" spans="2:2">
      <c r="B78" s="70"/>
    </row>
    <row r="79" s="52" customFormat="1" spans="2:2">
      <c r="B79" s="70"/>
    </row>
    <row r="80" s="52" customFormat="1" spans="2:2">
      <c r="B80" s="70"/>
    </row>
    <row r="81" s="52" customFormat="1" spans="2:2">
      <c r="B81" s="70"/>
    </row>
    <row r="82" s="52" customFormat="1" spans="2:2">
      <c r="B82" s="70"/>
    </row>
    <row r="83" s="52" customFormat="1" spans="2:2">
      <c r="B83" s="70"/>
    </row>
    <row r="84" s="52" customFormat="1" spans="2:2">
      <c r="B84" s="70"/>
    </row>
    <row r="85" s="52" customFormat="1" spans="2:2">
      <c r="B85" s="70"/>
    </row>
    <row r="86" s="52" customFormat="1" spans="2:2">
      <c r="B86" s="70"/>
    </row>
    <row r="87" s="52" customFormat="1" spans="2:2">
      <c r="B87" s="70"/>
    </row>
  </sheetData>
  <mergeCells count="2">
    <mergeCell ref="A2:B2"/>
    <mergeCell ref="A46:B46"/>
  </mergeCells>
  <pageMargins left="0.751388888888889" right="0.751388888888889" top="1" bottom="1" header="0.5" footer="0.5"/>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52"/>
  <sheetViews>
    <sheetView workbookViewId="0">
      <selection activeCell="A1" sqref="A1"/>
    </sheetView>
  </sheetViews>
  <sheetFormatPr defaultColWidth="10.2857142857143" defaultRowHeight="13.5" outlineLevelCol="4"/>
  <cols>
    <col min="1" max="1" width="17.8571428571429" style="22" customWidth="1"/>
    <col min="2" max="2" width="10.8571428571429" style="22" customWidth="1"/>
    <col min="3" max="3" width="29" style="22" customWidth="1"/>
    <col min="4" max="4" width="57.2857142857143" style="22" customWidth="1"/>
    <col min="5" max="5" width="30.8571428571429" style="22" customWidth="1"/>
    <col min="6" max="16384" width="10.2857142857143" style="22"/>
  </cols>
  <sheetData>
    <row r="1" s="22" customFormat="1" spans="1:1">
      <c r="A1" s="23" t="s">
        <v>1831</v>
      </c>
    </row>
    <row r="2" s="22" customFormat="1" ht="28.5" customHeight="1" spans="1:5">
      <c r="A2" s="24" t="s">
        <v>1832</v>
      </c>
      <c r="B2" s="24"/>
      <c r="C2" s="24"/>
      <c r="D2" s="24"/>
      <c r="E2" s="24"/>
    </row>
    <row r="3" s="22" customFormat="1" ht="27.75" customHeight="1" spans="1:5">
      <c r="A3" s="25" t="s">
        <v>1833</v>
      </c>
      <c r="B3" s="25" t="s">
        <v>1834</v>
      </c>
      <c r="C3" s="25"/>
      <c r="D3" s="25" t="s">
        <v>1835</v>
      </c>
      <c r="E3" s="25" t="s">
        <v>1836</v>
      </c>
    </row>
    <row r="4" s="22" customFormat="1" ht="25.5" customHeight="1" spans="1:5">
      <c r="A4" s="25" t="s">
        <v>1837</v>
      </c>
      <c r="B4" s="48">
        <v>2000</v>
      </c>
      <c r="C4" s="48"/>
      <c r="D4" s="25" t="s">
        <v>1838</v>
      </c>
      <c r="E4" s="27" t="s">
        <v>1839</v>
      </c>
    </row>
    <row r="5" s="22" customFormat="1" ht="18" customHeight="1" spans="1:5">
      <c r="A5" s="25" t="s">
        <v>1840</v>
      </c>
      <c r="B5" s="25"/>
      <c r="C5" s="25"/>
      <c r="D5" s="25"/>
      <c r="E5" s="25"/>
    </row>
    <row r="6" s="22" customFormat="1" ht="15.95" customHeight="1" spans="1:5">
      <c r="A6" s="25" t="s">
        <v>1841</v>
      </c>
      <c r="B6" s="25"/>
      <c r="C6" s="25" t="s">
        <v>1842</v>
      </c>
      <c r="D6" s="25" t="s">
        <v>1843</v>
      </c>
      <c r="E6" s="25" t="s">
        <v>1844</v>
      </c>
    </row>
    <row r="7" s="22" customFormat="1" ht="15.95" customHeight="1" spans="1:5">
      <c r="A7" s="34" t="s">
        <v>1845</v>
      </c>
      <c r="B7" s="35"/>
      <c r="C7" s="49" t="s">
        <v>1846</v>
      </c>
      <c r="D7" s="37" t="s">
        <v>1847</v>
      </c>
      <c r="E7" s="36" t="s">
        <v>1848</v>
      </c>
    </row>
    <row r="8" s="22" customFormat="1" ht="15.95" customHeight="1" spans="1:5">
      <c r="A8" s="38"/>
      <c r="B8" s="39"/>
      <c r="C8" s="50"/>
      <c r="D8" s="41" t="s">
        <v>1849</v>
      </c>
      <c r="E8" s="40" t="s">
        <v>1850</v>
      </c>
    </row>
    <row r="9" s="22" customFormat="1" ht="15.95" customHeight="1" spans="1:5">
      <c r="A9" s="38"/>
      <c r="B9" s="39"/>
      <c r="C9" s="50"/>
      <c r="D9" s="41" t="s">
        <v>1851</v>
      </c>
      <c r="E9" s="40" t="s">
        <v>1852</v>
      </c>
    </row>
    <row r="10" s="22" customFormat="1" ht="15.95" customHeight="1" spans="1:5">
      <c r="A10" s="38"/>
      <c r="B10" s="39"/>
      <c r="C10" s="50"/>
      <c r="D10" s="41" t="s">
        <v>1853</v>
      </c>
      <c r="E10" s="40" t="s">
        <v>1854</v>
      </c>
    </row>
    <row r="11" s="22" customFormat="1" ht="15.95" customHeight="1" spans="1:5">
      <c r="A11" s="38"/>
      <c r="B11" s="39"/>
      <c r="C11" s="50"/>
      <c r="D11" s="41" t="s">
        <v>1855</v>
      </c>
      <c r="E11" s="40" t="s">
        <v>1856</v>
      </c>
    </row>
    <row r="12" s="22" customFormat="1" ht="15.95" customHeight="1" spans="1:5">
      <c r="A12" s="38"/>
      <c r="B12" s="39"/>
      <c r="C12" s="50"/>
      <c r="D12" s="41" t="s">
        <v>1857</v>
      </c>
      <c r="E12" s="40" t="s">
        <v>1858</v>
      </c>
    </row>
    <row r="13" s="22" customFormat="1" ht="15.95" customHeight="1" spans="1:5">
      <c r="A13" s="38"/>
      <c r="B13" s="39"/>
      <c r="C13" s="50"/>
      <c r="D13" s="41" t="s">
        <v>1859</v>
      </c>
      <c r="E13" s="40" t="s">
        <v>1860</v>
      </c>
    </row>
    <row r="14" s="22" customFormat="1" ht="15.95" customHeight="1" spans="1:5">
      <c r="A14" s="38"/>
      <c r="B14" s="39"/>
      <c r="C14" s="50"/>
      <c r="D14" s="41" t="s">
        <v>1861</v>
      </c>
      <c r="E14" s="40" t="s">
        <v>1862</v>
      </c>
    </row>
    <row r="15" s="22" customFormat="1" ht="15.95" customHeight="1" spans="1:5">
      <c r="A15" s="38"/>
      <c r="B15" s="39"/>
      <c r="C15" s="50"/>
      <c r="D15" s="41" t="s">
        <v>1863</v>
      </c>
      <c r="E15" s="40" t="s">
        <v>1864</v>
      </c>
    </row>
    <row r="16" s="22" customFormat="1" ht="15.95" customHeight="1" spans="1:5">
      <c r="A16" s="38"/>
      <c r="B16" s="39"/>
      <c r="C16" s="50"/>
      <c r="D16" s="41" t="s">
        <v>1865</v>
      </c>
      <c r="E16" s="40" t="s">
        <v>1866</v>
      </c>
    </row>
    <row r="17" s="22" customFormat="1" ht="15.95" customHeight="1" spans="1:5">
      <c r="A17" s="38"/>
      <c r="B17" s="39"/>
      <c r="C17" s="50"/>
      <c r="D17" s="41" t="s">
        <v>1867</v>
      </c>
      <c r="E17" s="40" t="s">
        <v>1868</v>
      </c>
    </row>
    <row r="18" s="22" customFormat="1" ht="15.95" customHeight="1" spans="1:5">
      <c r="A18" s="38"/>
      <c r="B18" s="39"/>
      <c r="C18" s="50"/>
      <c r="D18" s="41" t="s">
        <v>1869</v>
      </c>
      <c r="E18" s="40" t="s">
        <v>1868</v>
      </c>
    </row>
    <row r="19" s="22" customFormat="1" ht="15.95" customHeight="1" spans="1:5">
      <c r="A19" s="38"/>
      <c r="B19" s="39"/>
      <c r="C19" s="50"/>
      <c r="D19" s="41" t="s">
        <v>1870</v>
      </c>
      <c r="E19" s="40" t="s">
        <v>1871</v>
      </c>
    </row>
    <row r="20" s="22" customFormat="1" ht="15.95" customHeight="1" spans="1:5">
      <c r="A20" s="38"/>
      <c r="B20" s="39"/>
      <c r="C20" s="51"/>
      <c r="D20" s="41" t="s">
        <v>1872</v>
      </c>
      <c r="E20" s="40" t="s">
        <v>1873</v>
      </c>
    </row>
    <row r="21" s="22" customFormat="1" ht="17.25" customHeight="1" spans="1:5">
      <c r="A21" s="38"/>
      <c r="B21" s="39"/>
      <c r="C21" s="25" t="s">
        <v>1874</v>
      </c>
      <c r="D21" s="41" t="s">
        <v>1875</v>
      </c>
      <c r="E21" s="40" t="s">
        <v>1876</v>
      </c>
    </row>
    <row r="22" s="22" customFormat="1" ht="15.95" customHeight="1" spans="1:5">
      <c r="A22" s="38"/>
      <c r="B22" s="39"/>
      <c r="C22" s="25" t="s">
        <v>1877</v>
      </c>
      <c r="D22" s="41" t="s">
        <v>1878</v>
      </c>
      <c r="E22" s="40" t="s">
        <v>1879</v>
      </c>
    </row>
    <row r="23" s="22" customFormat="1" ht="15.95" customHeight="1" spans="1:5">
      <c r="A23" s="42"/>
      <c r="B23" s="43"/>
      <c r="C23" s="25" t="s">
        <v>1880</v>
      </c>
      <c r="D23" s="41" t="s">
        <v>1881</v>
      </c>
      <c r="E23" s="40" t="s">
        <v>1876</v>
      </c>
    </row>
    <row r="24" s="22" customFormat="1" ht="27" customHeight="1" spans="1:5">
      <c r="A24" s="25"/>
      <c r="B24" s="25"/>
      <c r="C24" s="28" t="s">
        <v>1882</v>
      </c>
      <c r="D24" s="41" t="s">
        <v>1883</v>
      </c>
      <c r="E24" s="40" t="s">
        <v>1884</v>
      </c>
    </row>
    <row r="25" s="22" customFormat="1" ht="15.95" customHeight="1" spans="1:5">
      <c r="A25" s="25"/>
      <c r="B25" s="25"/>
      <c r="C25" s="31"/>
      <c r="D25" s="41" t="s">
        <v>1885</v>
      </c>
      <c r="E25" s="40" t="s">
        <v>1886</v>
      </c>
    </row>
    <row r="26" s="22" customFormat="1" ht="15.95" customHeight="1" spans="1:5">
      <c r="A26" s="28"/>
      <c r="B26" s="28"/>
      <c r="C26" s="28" t="s">
        <v>1887</v>
      </c>
      <c r="D26" s="44" t="s">
        <v>1888</v>
      </c>
      <c r="E26" s="45" t="s">
        <v>1889</v>
      </c>
    </row>
    <row r="27" s="22" customFormat="1" ht="15.95" customHeight="1" spans="1:5">
      <c r="A27" s="25" t="s">
        <v>1890</v>
      </c>
      <c r="B27" s="25"/>
      <c r="C27" s="25" t="s">
        <v>1891</v>
      </c>
      <c r="D27" s="46" t="s">
        <v>1892</v>
      </c>
      <c r="E27" s="47" t="s">
        <v>1893</v>
      </c>
    </row>
    <row r="28" s="22" customFormat="1" ht="28.5" customHeight="1" spans="1:5">
      <c r="A28" s="24" t="s">
        <v>1832</v>
      </c>
      <c r="B28" s="24"/>
      <c r="C28" s="24"/>
      <c r="D28" s="24"/>
      <c r="E28" s="24"/>
    </row>
    <row r="29" s="22" customFormat="1" ht="30.75" customHeight="1" spans="1:5">
      <c r="A29" s="25" t="s">
        <v>1833</v>
      </c>
      <c r="B29" s="25" t="s">
        <v>1834</v>
      </c>
      <c r="C29" s="25"/>
      <c r="D29" s="25" t="s">
        <v>1835</v>
      </c>
      <c r="E29" s="27" t="s">
        <v>1894</v>
      </c>
    </row>
    <row r="30" s="22" customFormat="1" ht="26.25" customHeight="1" spans="1:5">
      <c r="A30" s="25" t="s">
        <v>1837</v>
      </c>
      <c r="B30" s="26">
        <v>17441.52</v>
      </c>
      <c r="C30" s="26"/>
      <c r="D30" s="25" t="s">
        <v>1838</v>
      </c>
      <c r="E30" s="27" t="s">
        <v>1839</v>
      </c>
    </row>
    <row r="31" s="22" customFormat="1" ht="15.95" customHeight="1" spans="1:5">
      <c r="A31" s="25" t="s">
        <v>1840</v>
      </c>
      <c r="B31" s="25"/>
      <c r="C31" s="25"/>
      <c r="D31" s="25"/>
      <c r="E31" s="25"/>
    </row>
    <row r="32" s="22" customFormat="1" ht="15.95" customHeight="1" spans="1:5">
      <c r="A32" s="25" t="s">
        <v>1841</v>
      </c>
      <c r="B32" s="25"/>
      <c r="C32" s="25" t="s">
        <v>1842</v>
      </c>
      <c r="D32" s="25" t="s">
        <v>1843</v>
      </c>
      <c r="E32" s="25" t="s">
        <v>1844</v>
      </c>
    </row>
    <row r="33" s="22" customFormat="1" ht="15.95" customHeight="1" spans="1:5">
      <c r="A33" s="25" t="s">
        <v>1845</v>
      </c>
      <c r="B33" s="25"/>
      <c r="C33" s="49" t="s">
        <v>1846</v>
      </c>
      <c r="D33" s="37" t="s">
        <v>1895</v>
      </c>
      <c r="E33" s="36" t="s">
        <v>1896</v>
      </c>
    </row>
    <row r="34" s="22" customFormat="1" ht="15.95" customHeight="1" spans="1:5">
      <c r="A34" s="25"/>
      <c r="B34" s="25"/>
      <c r="C34" s="50"/>
      <c r="D34" s="41" t="s">
        <v>1897</v>
      </c>
      <c r="E34" s="40" t="s">
        <v>1898</v>
      </c>
    </row>
    <row r="35" s="22" customFormat="1" ht="15.95" customHeight="1" spans="1:5">
      <c r="A35" s="25"/>
      <c r="B35" s="25"/>
      <c r="C35" s="50"/>
      <c r="D35" s="41" t="s">
        <v>1899</v>
      </c>
      <c r="E35" s="40" t="s">
        <v>1900</v>
      </c>
    </row>
    <row r="36" s="22" customFormat="1" ht="15.95" customHeight="1" spans="1:5">
      <c r="A36" s="25"/>
      <c r="B36" s="25"/>
      <c r="C36" s="51"/>
      <c r="D36" s="41" t="s">
        <v>1901</v>
      </c>
      <c r="E36" s="40" t="s">
        <v>1866</v>
      </c>
    </row>
    <row r="37" s="22" customFormat="1" ht="15.95" customHeight="1" spans="1:5">
      <c r="A37" s="25"/>
      <c r="B37" s="25"/>
      <c r="C37" s="49" t="s">
        <v>1874</v>
      </c>
      <c r="D37" s="41" t="s">
        <v>1902</v>
      </c>
      <c r="E37" s="40" t="s">
        <v>1903</v>
      </c>
    </row>
    <row r="38" s="22" customFormat="1" ht="15.95" customHeight="1" spans="1:5">
      <c r="A38" s="25"/>
      <c r="B38" s="25"/>
      <c r="C38" s="50"/>
      <c r="D38" s="41" t="s">
        <v>1904</v>
      </c>
      <c r="E38" s="40" t="s">
        <v>1903</v>
      </c>
    </row>
    <row r="39" s="22" customFormat="1" ht="15.95" customHeight="1" spans="1:5">
      <c r="A39" s="25"/>
      <c r="B39" s="25"/>
      <c r="C39" s="50"/>
      <c r="D39" s="41" t="s">
        <v>1905</v>
      </c>
      <c r="E39" s="40" t="s">
        <v>1903</v>
      </c>
    </row>
    <row r="40" s="22" customFormat="1" ht="15.95" customHeight="1" spans="1:5">
      <c r="A40" s="25"/>
      <c r="B40" s="25"/>
      <c r="C40" s="51"/>
      <c r="D40" s="41" t="s">
        <v>1906</v>
      </c>
      <c r="E40" s="40" t="s">
        <v>1903</v>
      </c>
    </row>
    <row r="41" s="22" customFormat="1" ht="15.95" customHeight="1" spans="1:5">
      <c r="A41" s="25"/>
      <c r="B41" s="25"/>
      <c r="C41" s="49" t="s">
        <v>1877</v>
      </c>
      <c r="D41" s="41" t="s">
        <v>1907</v>
      </c>
      <c r="E41" s="40" t="s">
        <v>1879</v>
      </c>
    </row>
    <row r="42" s="22" customFormat="1" ht="15.95" customHeight="1" spans="1:5">
      <c r="A42" s="25"/>
      <c r="B42" s="25"/>
      <c r="C42" s="50"/>
      <c r="D42" s="41" t="s">
        <v>1908</v>
      </c>
      <c r="E42" s="40" t="s">
        <v>1879</v>
      </c>
    </row>
    <row r="43" s="22" customFormat="1" ht="15.95" customHeight="1" spans="1:5">
      <c r="A43" s="25"/>
      <c r="B43" s="25"/>
      <c r="C43" s="50"/>
      <c r="D43" s="41" t="s">
        <v>1909</v>
      </c>
      <c r="E43" s="40" t="s">
        <v>1879</v>
      </c>
    </row>
    <row r="44" s="22" customFormat="1" ht="15.95" customHeight="1" spans="1:5">
      <c r="A44" s="25"/>
      <c r="B44" s="25"/>
      <c r="C44" s="51"/>
      <c r="D44" s="41" t="s">
        <v>1910</v>
      </c>
      <c r="E44" s="40" t="s">
        <v>1879</v>
      </c>
    </row>
    <row r="45" s="22" customFormat="1" ht="15.95" customHeight="1" spans="1:5">
      <c r="A45" s="25"/>
      <c r="B45" s="25"/>
      <c r="C45" s="25" t="s">
        <v>1880</v>
      </c>
      <c r="D45" s="41" t="s">
        <v>1911</v>
      </c>
      <c r="E45" s="40" t="s">
        <v>1903</v>
      </c>
    </row>
    <row r="46" s="22" customFormat="1" ht="15.95" customHeight="1" spans="1:5">
      <c r="A46" s="34" t="s">
        <v>1912</v>
      </c>
      <c r="B46" s="35"/>
      <c r="C46" s="28" t="s">
        <v>1882</v>
      </c>
      <c r="D46" s="41" t="s">
        <v>1913</v>
      </c>
      <c r="E46" s="40" t="s">
        <v>1914</v>
      </c>
    </row>
    <row r="47" s="22" customFormat="1" ht="15.95" customHeight="1" spans="1:5">
      <c r="A47" s="38"/>
      <c r="B47" s="39"/>
      <c r="C47" s="30"/>
      <c r="D47" s="41" t="s">
        <v>1915</v>
      </c>
      <c r="E47" s="40" t="s">
        <v>1916</v>
      </c>
    </row>
    <row r="48" s="22" customFormat="1" ht="15.95" customHeight="1" spans="1:5">
      <c r="A48" s="38"/>
      <c r="B48" s="39"/>
      <c r="C48" s="31"/>
      <c r="D48" s="41" t="s">
        <v>1917</v>
      </c>
      <c r="E48" s="40" t="s">
        <v>1918</v>
      </c>
    </row>
    <row r="49" s="22" customFormat="1" ht="15.95" customHeight="1" spans="1:5">
      <c r="A49" s="38"/>
      <c r="B49" s="39"/>
      <c r="C49" s="28" t="s">
        <v>1887</v>
      </c>
      <c r="D49" s="41" t="s">
        <v>1919</v>
      </c>
      <c r="E49" s="40" t="s">
        <v>1889</v>
      </c>
    </row>
    <row r="50" s="22" customFormat="1" ht="15.95" customHeight="1" spans="1:5">
      <c r="A50" s="42"/>
      <c r="B50" s="43"/>
      <c r="C50" s="31"/>
      <c r="D50" s="41" t="s">
        <v>1920</v>
      </c>
      <c r="E50" s="40" t="s">
        <v>1921</v>
      </c>
    </row>
    <row r="51" s="22" customFormat="1" ht="15.95" customHeight="1" spans="1:5">
      <c r="A51" s="34" t="s">
        <v>1890</v>
      </c>
      <c r="B51" s="35"/>
      <c r="C51" s="28" t="s">
        <v>1891</v>
      </c>
      <c r="D51" s="37" t="s">
        <v>1922</v>
      </c>
      <c r="E51" s="36" t="s">
        <v>1923</v>
      </c>
    </row>
    <row r="52" s="22" customFormat="1" ht="15.95" customHeight="1" spans="1:5">
      <c r="A52" s="42"/>
      <c r="B52" s="43"/>
      <c r="C52" s="31"/>
      <c r="D52" s="41" t="s">
        <v>1924</v>
      </c>
      <c r="E52" s="40" t="s">
        <v>1923</v>
      </c>
    </row>
  </sheetData>
  <mergeCells count="24">
    <mergeCell ref="A2:E2"/>
    <mergeCell ref="B3:C3"/>
    <mergeCell ref="B4:C4"/>
    <mergeCell ref="A5:E5"/>
    <mergeCell ref="A6:B6"/>
    <mergeCell ref="A27:B27"/>
    <mergeCell ref="A28:E28"/>
    <mergeCell ref="B29:C29"/>
    <mergeCell ref="B30:C30"/>
    <mergeCell ref="A31:E31"/>
    <mergeCell ref="A32:B32"/>
    <mergeCell ref="C7:C20"/>
    <mergeCell ref="C24:C25"/>
    <mergeCell ref="C33:C36"/>
    <mergeCell ref="C37:C40"/>
    <mergeCell ref="C41:C44"/>
    <mergeCell ref="C46:C48"/>
    <mergeCell ref="C49:C50"/>
    <mergeCell ref="C51:C52"/>
    <mergeCell ref="A7:B23"/>
    <mergeCell ref="A24:B26"/>
    <mergeCell ref="A33:B45"/>
    <mergeCell ref="A46:B50"/>
    <mergeCell ref="A51:B52"/>
  </mergeCells>
  <printOptions horizontalCentered="1" verticalCentered="1"/>
  <pageMargins left="0" right="0" top="1" bottom="1" header="0.5" footer="0.5"/>
  <pageSetup paperSize="9" scale="70" fitToHeight="0" orientation="portrait" horizont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9"/>
  <sheetViews>
    <sheetView workbookViewId="0">
      <selection activeCell="A1" sqref="A1"/>
    </sheetView>
  </sheetViews>
  <sheetFormatPr defaultColWidth="10.2857142857143" defaultRowHeight="13.5" outlineLevelCol="4"/>
  <cols>
    <col min="1" max="1" width="17.8571428571429" style="22" customWidth="1"/>
    <col min="2" max="2" width="10.8571428571429" style="22" customWidth="1"/>
    <col min="3" max="3" width="25.1428571428571" style="22" customWidth="1"/>
    <col min="4" max="4" width="55.1428571428571" style="22" customWidth="1"/>
    <col min="5" max="5" width="30.8571428571429" style="22" customWidth="1"/>
    <col min="6" max="16384" width="10.2857142857143" style="22"/>
  </cols>
  <sheetData>
    <row r="1" s="22" customFormat="1" spans="1:1">
      <c r="A1" s="23" t="s">
        <v>1925</v>
      </c>
    </row>
    <row r="2" s="22" customFormat="1" ht="24" spans="1:5">
      <c r="A2" s="24" t="s">
        <v>1832</v>
      </c>
      <c r="B2" s="24"/>
      <c r="C2" s="24"/>
      <c r="D2" s="24"/>
      <c r="E2" s="24"/>
    </row>
    <row r="3" s="22" customFormat="1" ht="27" spans="1:5">
      <c r="A3" s="25" t="s">
        <v>1833</v>
      </c>
      <c r="B3" s="25" t="s">
        <v>1926</v>
      </c>
      <c r="C3" s="25"/>
      <c r="D3" s="25" t="s">
        <v>1835</v>
      </c>
      <c r="E3" s="25" t="s">
        <v>1927</v>
      </c>
    </row>
    <row r="4" s="22" customFormat="1" ht="27" spans="1:5">
      <c r="A4" s="25" t="s">
        <v>1837</v>
      </c>
      <c r="B4" s="26">
        <v>2934</v>
      </c>
      <c r="C4" s="26"/>
      <c r="D4" s="25" t="s">
        <v>1838</v>
      </c>
      <c r="E4" s="27" t="s">
        <v>1839</v>
      </c>
    </row>
    <row r="5" s="22" customFormat="1" spans="1:5">
      <c r="A5" s="25" t="s">
        <v>1840</v>
      </c>
      <c r="B5" s="25"/>
      <c r="C5" s="25"/>
      <c r="D5" s="25"/>
      <c r="E5" s="25"/>
    </row>
    <row r="6" s="22" customFormat="1" ht="16.5" customHeight="1" spans="1:5">
      <c r="A6" s="25" t="s">
        <v>1841</v>
      </c>
      <c r="B6" s="25"/>
      <c r="C6" s="25" t="s">
        <v>1842</v>
      </c>
      <c r="D6" s="25" t="s">
        <v>1843</v>
      </c>
      <c r="E6" s="25" t="s">
        <v>1844</v>
      </c>
    </row>
    <row r="7" s="22" customFormat="1" ht="16.5" customHeight="1" spans="1:5">
      <c r="A7" s="25" t="s">
        <v>1845</v>
      </c>
      <c r="B7" s="25"/>
      <c r="C7" s="28" t="s">
        <v>1846</v>
      </c>
      <c r="D7" s="37" t="s">
        <v>1928</v>
      </c>
      <c r="E7" s="36" t="s">
        <v>1929</v>
      </c>
    </row>
    <row r="8" s="22" customFormat="1" ht="16.5" customHeight="1" spans="1:5">
      <c r="A8" s="25"/>
      <c r="B8" s="25"/>
      <c r="C8" s="30"/>
      <c r="D8" s="41" t="s">
        <v>1930</v>
      </c>
      <c r="E8" s="40" t="s">
        <v>1931</v>
      </c>
    </row>
    <row r="9" s="22" customFormat="1" ht="16.5" customHeight="1" spans="1:5">
      <c r="A9" s="25"/>
      <c r="B9" s="25"/>
      <c r="C9" s="31"/>
      <c r="D9" s="41" t="s">
        <v>1932</v>
      </c>
      <c r="E9" s="40" t="s">
        <v>1933</v>
      </c>
    </row>
    <row r="10" s="22" customFormat="1" ht="16.5" customHeight="1" spans="1:5">
      <c r="A10" s="25"/>
      <c r="B10" s="25"/>
      <c r="C10" s="28" t="s">
        <v>1874</v>
      </c>
      <c r="D10" s="41" t="s">
        <v>1934</v>
      </c>
      <c r="E10" s="40" t="s">
        <v>1876</v>
      </c>
    </row>
    <row r="11" s="22" customFormat="1" ht="16.5" customHeight="1" spans="1:5">
      <c r="A11" s="25"/>
      <c r="B11" s="25"/>
      <c r="C11" s="30"/>
      <c r="D11" s="41" t="s">
        <v>1935</v>
      </c>
      <c r="E11" s="40" t="s">
        <v>1876</v>
      </c>
    </row>
    <row r="12" s="22" customFormat="1" ht="16.5" customHeight="1" spans="1:5">
      <c r="A12" s="25"/>
      <c r="B12" s="25"/>
      <c r="C12" s="30"/>
      <c r="D12" s="41" t="s">
        <v>1936</v>
      </c>
      <c r="E12" s="40" t="s">
        <v>1876</v>
      </c>
    </row>
    <row r="13" s="22" customFormat="1" ht="16.5" customHeight="1" spans="1:5">
      <c r="A13" s="25"/>
      <c r="B13" s="25"/>
      <c r="C13" s="31"/>
      <c r="D13" s="41" t="s">
        <v>1937</v>
      </c>
      <c r="E13" s="40" t="s">
        <v>1938</v>
      </c>
    </row>
    <row r="14" s="22" customFormat="1" ht="16.5" customHeight="1" spans="1:5">
      <c r="A14" s="25"/>
      <c r="B14" s="25"/>
      <c r="C14" s="28" t="s">
        <v>1877</v>
      </c>
      <c r="D14" s="41" t="s">
        <v>1939</v>
      </c>
      <c r="E14" s="40" t="s">
        <v>1879</v>
      </c>
    </row>
    <row r="15" s="22" customFormat="1" ht="16.5" customHeight="1" spans="1:5">
      <c r="A15" s="25"/>
      <c r="B15" s="25"/>
      <c r="C15" s="30"/>
      <c r="D15" s="41" t="s">
        <v>1940</v>
      </c>
      <c r="E15" s="40" t="s">
        <v>1879</v>
      </c>
    </row>
    <row r="16" s="22" customFormat="1" ht="16.5" customHeight="1" spans="1:5">
      <c r="A16" s="25"/>
      <c r="B16" s="25"/>
      <c r="C16" s="31"/>
      <c r="D16" s="41" t="s">
        <v>1941</v>
      </c>
      <c r="E16" s="40" t="s">
        <v>1879</v>
      </c>
    </row>
    <row r="17" s="22" customFormat="1" ht="16.5" customHeight="1" spans="1:5">
      <c r="A17" s="25"/>
      <c r="B17" s="25"/>
      <c r="C17" s="25" t="s">
        <v>1880</v>
      </c>
      <c r="D17" s="41" t="s">
        <v>1881</v>
      </c>
      <c r="E17" s="40" t="s">
        <v>1876</v>
      </c>
    </row>
    <row r="18" s="22" customFormat="1" ht="16.5" customHeight="1" spans="1:5">
      <c r="A18" s="34" t="s">
        <v>1912</v>
      </c>
      <c r="B18" s="35"/>
      <c r="C18" s="28" t="s">
        <v>1882</v>
      </c>
      <c r="D18" s="41" t="s">
        <v>1942</v>
      </c>
      <c r="E18" s="40" t="s">
        <v>1943</v>
      </c>
    </row>
    <row r="19" s="22" customFormat="1" ht="16.5" customHeight="1" spans="1:5">
      <c r="A19" s="38"/>
      <c r="B19" s="39"/>
      <c r="C19" s="31"/>
      <c r="D19" s="41" t="s">
        <v>1944</v>
      </c>
      <c r="E19" s="40" t="s">
        <v>1943</v>
      </c>
    </row>
    <row r="20" s="22" customFormat="1" ht="16.5" customHeight="1" spans="1:5">
      <c r="A20" s="38"/>
      <c r="B20" s="39"/>
      <c r="C20" s="28" t="s">
        <v>1945</v>
      </c>
      <c r="D20" s="41" t="s">
        <v>1946</v>
      </c>
      <c r="E20" s="40" t="s">
        <v>1893</v>
      </c>
    </row>
    <row r="21" s="22" customFormat="1" ht="16.5" customHeight="1" spans="1:5">
      <c r="A21" s="38"/>
      <c r="B21" s="39"/>
      <c r="C21" s="31"/>
      <c r="D21" s="41" t="s">
        <v>1947</v>
      </c>
      <c r="E21" s="40" t="s">
        <v>1893</v>
      </c>
    </row>
    <row r="22" s="22" customFormat="1" ht="16.5" customHeight="1" spans="1:5">
      <c r="A22" s="38"/>
      <c r="B22" s="39"/>
      <c r="C22" s="28" t="s">
        <v>1887</v>
      </c>
      <c r="D22" s="41" t="s">
        <v>1948</v>
      </c>
      <c r="E22" s="40" t="s">
        <v>1949</v>
      </c>
    </row>
    <row r="23" s="22" customFormat="1" ht="16.5" customHeight="1" spans="1:5">
      <c r="A23" s="38"/>
      <c r="B23" s="39"/>
      <c r="C23" s="30"/>
      <c r="D23" s="44" t="s">
        <v>1950</v>
      </c>
      <c r="E23" s="45" t="s">
        <v>1951</v>
      </c>
    </row>
    <row r="24" s="22" customFormat="1" ht="16.5" customHeight="1" spans="1:5">
      <c r="A24" s="25" t="s">
        <v>1890</v>
      </c>
      <c r="B24" s="25"/>
      <c r="C24" s="25" t="s">
        <v>1891</v>
      </c>
      <c r="D24" s="46" t="s">
        <v>1952</v>
      </c>
      <c r="E24" s="47" t="s">
        <v>1914</v>
      </c>
    </row>
    <row r="25" s="22" customFormat="1" ht="24" spans="1:5">
      <c r="A25" s="24" t="s">
        <v>1832</v>
      </c>
      <c r="B25" s="24"/>
      <c r="C25" s="24"/>
      <c r="D25" s="24"/>
      <c r="E25" s="24"/>
    </row>
    <row r="26" s="22" customFormat="1" ht="27" spans="1:5">
      <c r="A26" s="25" t="s">
        <v>1833</v>
      </c>
      <c r="B26" s="25" t="s">
        <v>1953</v>
      </c>
      <c r="C26" s="25"/>
      <c r="D26" s="25" t="s">
        <v>1835</v>
      </c>
      <c r="E26" s="25" t="s">
        <v>1954</v>
      </c>
    </row>
    <row r="27" s="22" customFormat="1" ht="27" spans="1:5">
      <c r="A27" s="25" t="s">
        <v>1837</v>
      </c>
      <c r="B27" s="26">
        <v>1607</v>
      </c>
      <c r="C27" s="26"/>
      <c r="D27" s="25" t="s">
        <v>1838</v>
      </c>
      <c r="E27" s="27" t="s">
        <v>1839</v>
      </c>
    </row>
    <row r="28" s="22" customFormat="1" ht="20.25" customHeight="1" spans="1:5">
      <c r="A28" s="25" t="s">
        <v>1840</v>
      </c>
      <c r="B28" s="25"/>
      <c r="C28" s="25"/>
      <c r="D28" s="25"/>
      <c r="E28" s="25"/>
    </row>
    <row r="29" s="22" customFormat="1" ht="20.25" customHeight="1" spans="1:5">
      <c r="A29" s="25" t="s">
        <v>1841</v>
      </c>
      <c r="B29" s="25"/>
      <c r="C29" s="25" t="s">
        <v>1842</v>
      </c>
      <c r="D29" s="25" t="s">
        <v>1843</v>
      </c>
      <c r="E29" s="25" t="s">
        <v>1844</v>
      </c>
    </row>
    <row r="30" s="22" customFormat="1" ht="20.25" customHeight="1" spans="1:5">
      <c r="A30" s="25" t="s">
        <v>1845</v>
      </c>
      <c r="B30" s="25"/>
      <c r="C30" s="25" t="s">
        <v>1846</v>
      </c>
      <c r="D30" s="29" t="s">
        <v>1955</v>
      </c>
      <c r="E30" s="25" t="s">
        <v>1956</v>
      </c>
    </row>
    <row r="31" s="22" customFormat="1" ht="20.25" customHeight="1" spans="1:5">
      <c r="A31" s="25"/>
      <c r="B31" s="25"/>
      <c r="C31" s="25" t="s">
        <v>1874</v>
      </c>
      <c r="D31" s="29" t="s">
        <v>1957</v>
      </c>
      <c r="E31" s="25" t="s">
        <v>1876</v>
      </c>
    </row>
    <row r="32" s="22" customFormat="1" ht="20.25" customHeight="1" spans="1:5">
      <c r="A32" s="25"/>
      <c r="B32" s="25"/>
      <c r="C32" s="25" t="s">
        <v>1877</v>
      </c>
      <c r="D32" s="29" t="s">
        <v>1958</v>
      </c>
      <c r="E32" s="25" t="s">
        <v>1876</v>
      </c>
    </row>
    <row r="33" s="22" customFormat="1" ht="20.25" customHeight="1" spans="1:5">
      <c r="A33" s="25"/>
      <c r="B33" s="25"/>
      <c r="C33" s="25" t="s">
        <v>1880</v>
      </c>
      <c r="D33" s="29" t="s">
        <v>1881</v>
      </c>
      <c r="E33" s="25" t="s">
        <v>1876</v>
      </c>
    </row>
    <row r="34" s="22" customFormat="1" ht="20.25" customHeight="1" spans="1:5">
      <c r="A34" s="25" t="s">
        <v>1912</v>
      </c>
      <c r="B34" s="25"/>
      <c r="C34" s="25" t="s">
        <v>1882</v>
      </c>
      <c r="D34" s="29" t="s">
        <v>1959</v>
      </c>
      <c r="E34" s="25" t="s">
        <v>1960</v>
      </c>
    </row>
    <row r="35" s="22" customFormat="1" ht="20.25" customHeight="1" spans="1:5">
      <c r="A35" s="25"/>
      <c r="B35" s="25"/>
      <c r="C35" s="25" t="s">
        <v>1887</v>
      </c>
      <c r="D35" s="29" t="s">
        <v>1961</v>
      </c>
      <c r="E35" s="32" t="s">
        <v>1962</v>
      </c>
    </row>
    <row r="36" s="22" customFormat="1" ht="20.25" customHeight="1" spans="1:5">
      <c r="A36" s="25" t="s">
        <v>1890</v>
      </c>
      <c r="B36" s="25"/>
      <c r="C36" s="25" t="s">
        <v>1891</v>
      </c>
      <c r="D36" s="33" t="s">
        <v>1963</v>
      </c>
      <c r="E36" s="25" t="s">
        <v>1893</v>
      </c>
    </row>
    <row r="37" s="22" customFormat="1" ht="24" spans="1:5">
      <c r="A37" s="24" t="s">
        <v>1832</v>
      </c>
      <c r="B37" s="24"/>
      <c r="C37" s="24"/>
      <c r="D37" s="24"/>
      <c r="E37" s="24"/>
    </row>
    <row r="38" s="22" customFormat="1" ht="27" spans="1:5">
      <c r="A38" s="25" t="s">
        <v>1833</v>
      </c>
      <c r="B38" s="25" t="s">
        <v>1953</v>
      </c>
      <c r="C38" s="25"/>
      <c r="D38" s="25" t="s">
        <v>1835</v>
      </c>
      <c r="E38" s="25" t="s">
        <v>1964</v>
      </c>
    </row>
    <row r="39" s="22" customFormat="1" ht="27" spans="1:5">
      <c r="A39" s="25" t="s">
        <v>1837</v>
      </c>
      <c r="B39" s="26">
        <v>4900</v>
      </c>
      <c r="C39" s="26"/>
      <c r="D39" s="25" t="s">
        <v>1838</v>
      </c>
      <c r="E39" s="27" t="s">
        <v>1839</v>
      </c>
    </row>
    <row r="40" s="22" customFormat="1" ht="20.25" customHeight="1" spans="1:5">
      <c r="A40" s="25" t="s">
        <v>1840</v>
      </c>
      <c r="B40" s="25"/>
      <c r="C40" s="25"/>
      <c r="D40" s="25"/>
      <c r="E40" s="25"/>
    </row>
    <row r="41" s="22" customFormat="1" ht="20.25" customHeight="1" spans="1:5">
      <c r="A41" s="25" t="s">
        <v>1841</v>
      </c>
      <c r="B41" s="25"/>
      <c r="C41" s="25" t="s">
        <v>1842</v>
      </c>
      <c r="D41" s="25" t="s">
        <v>1843</v>
      </c>
      <c r="E41" s="25" t="s">
        <v>1844</v>
      </c>
    </row>
    <row r="42" s="22" customFormat="1" ht="20.25" customHeight="1" spans="1:5">
      <c r="A42" s="25" t="s">
        <v>1845</v>
      </c>
      <c r="B42" s="25"/>
      <c r="C42" s="28" t="s">
        <v>1846</v>
      </c>
      <c r="D42" s="29" t="s">
        <v>1965</v>
      </c>
      <c r="E42" s="25" t="s">
        <v>1966</v>
      </c>
    </row>
    <row r="43" s="22" customFormat="1" ht="20.25" customHeight="1" spans="1:5">
      <c r="A43" s="25"/>
      <c r="B43" s="25"/>
      <c r="C43" s="31"/>
      <c r="D43" s="29" t="s">
        <v>1967</v>
      </c>
      <c r="E43" s="25" t="s">
        <v>1968</v>
      </c>
    </row>
    <row r="44" s="22" customFormat="1" ht="20.25" customHeight="1" spans="1:5">
      <c r="A44" s="25"/>
      <c r="B44" s="25"/>
      <c r="C44" s="25" t="s">
        <v>1874</v>
      </c>
      <c r="D44" s="29" t="s">
        <v>1969</v>
      </c>
      <c r="E44" s="25" t="s">
        <v>1876</v>
      </c>
    </row>
    <row r="45" s="22" customFormat="1" ht="20.25" customHeight="1" spans="1:5">
      <c r="A45" s="25"/>
      <c r="B45" s="25"/>
      <c r="C45" s="25" t="s">
        <v>1877</v>
      </c>
      <c r="D45" s="29" t="s">
        <v>1970</v>
      </c>
      <c r="E45" s="25" t="s">
        <v>1876</v>
      </c>
    </row>
    <row r="46" s="22" customFormat="1" ht="20.25" customHeight="1" spans="1:5">
      <c r="A46" s="25"/>
      <c r="B46" s="25"/>
      <c r="C46" s="25" t="s">
        <v>1880</v>
      </c>
      <c r="D46" s="29" t="s">
        <v>1971</v>
      </c>
      <c r="E46" s="25" t="s">
        <v>1972</v>
      </c>
    </row>
    <row r="47" s="22" customFormat="1" ht="20.25" customHeight="1" spans="1:5">
      <c r="A47" s="25" t="s">
        <v>1912</v>
      </c>
      <c r="B47" s="25"/>
      <c r="C47" s="25" t="s">
        <v>1882</v>
      </c>
      <c r="D47" s="29" t="s">
        <v>1973</v>
      </c>
      <c r="E47" s="25" t="s">
        <v>1974</v>
      </c>
    </row>
    <row r="48" s="22" customFormat="1" ht="20.25" customHeight="1" spans="1:5">
      <c r="A48" s="25"/>
      <c r="B48" s="25"/>
      <c r="C48" s="25" t="s">
        <v>1887</v>
      </c>
      <c r="D48" s="29" t="s">
        <v>1975</v>
      </c>
      <c r="E48" s="32" t="s">
        <v>1876</v>
      </c>
    </row>
    <row r="49" s="22" customFormat="1" ht="20.25" customHeight="1" spans="1:5">
      <c r="A49" s="25" t="s">
        <v>1890</v>
      </c>
      <c r="B49" s="25"/>
      <c r="C49" s="25" t="s">
        <v>1891</v>
      </c>
      <c r="D49" s="33" t="s">
        <v>1963</v>
      </c>
      <c r="E49" s="25" t="s">
        <v>1893</v>
      </c>
    </row>
  </sheetData>
  <mergeCells count="31">
    <mergeCell ref="A2:E2"/>
    <mergeCell ref="B3:C3"/>
    <mergeCell ref="B4:C4"/>
    <mergeCell ref="A5:E5"/>
    <mergeCell ref="A6:B6"/>
    <mergeCell ref="A24:B24"/>
    <mergeCell ref="A25:E25"/>
    <mergeCell ref="B26:C26"/>
    <mergeCell ref="B27:C27"/>
    <mergeCell ref="A28:E28"/>
    <mergeCell ref="A29:B29"/>
    <mergeCell ref="A36:B36"/>
    <mergeCell ref="A37:E37"/>
    <mergeCell ref="B38:C38"/>
    <mergeCell ref="B39:C39"/>
    <mergeCell ref="A40:E40"/>
    <mergeCell ref="A41:B41"/>
    <mergeCell ref="A49:B49"/>
    <mergeCell ref="C7:C9"/>
    <mergeCell ref="C10:C13"/>
    <mergeCell ref="C14:C16"/>
    <mergeCell ref="C18:C19"/>
    <mergeCell ref="C20:C21"/>
    <mergeCell ref="C22:C23"/>
    <mergeCell ref="C42:C43"/>
    <mergeCell ref="A7:B17"/>
    <mergeCell ref="A18:B23"/>
    <mergeCell ref="A30:B33"/>
    <mergeCell ref="A34:B35"/>
    <mergeCell ref="A42:B46"/>
    <mergeCell ref="A47:B48"/>
  </mergeCells>
  <printOptions horizontalCentered="1" verticalCentered="1"/>
  <pageMargins left="0" right="0" top="1" bottom="1" header="0.511805555555556" footer="0.511805555555556"/>
  <pageSetup paperSize="9" scale="73" fitToHeight="0" orientation="portrait" horizont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34"/>
  <sheetViews>
    <sheetView workbookViewId="0">
      <selection activeCell="A1" sqref="A1"/>
    </sheetView>
  </sheetViews>
  <sheetFormatPr defaultColWidth="10.2857142857143" defaultRowHeight="13.5" outlineLevelCol="4"/>
  <cols>
    <col min="1" max="1" width="17.8571428571429" style="22" customWidth="1"/>
    <col min="2" max="2" width="10.8571428571429" style="22" customWidth="1"/>
    <col min="3" max="3" width="25.1428571428571" style="22" customWidth="1"/>
    <col min="4" max="4" width="55.1428571428571" style="22" customWidth="1"/>
    <col min="5" max="5" width="30.8571428571429" style="22" customWidth="1"/>
    <col min="6" max="16384" width="10.2857142857143" style="22"/>
  </cols>
  <sheetData>
    <row r="1" s="22" customFormat="1" ht="24" customHeight="1" spans="1:1">
      <c r="A1" s="23" t="s">
        <v>1976</v>
      </c>
    </row>
    <row r="2" s="22" customFormat="1" ht="24" spans="1:5">
      <c r="A2" s="24" t="s">
        <v>1832</v>
      </c>
      <c r="B2" s="24"/>
      <c r="C2" s="24"/>
      <c r="D2" s="24"/>
      <c r="E2" s="24"/>
    </row>
    <row r="3" s="22" customFormat="1" ht="31.5" customHeight="1" spans="1:5">
      <c r="A3" s="25" t="s">
        <v>1833</v>
      </c>
      <c r="B3" s="25" t="s">
        <v>1977</v>
      </c>
      <c r="C3" s="25"/>
      <c r="D3" s="25" t="s">
        <v>1835</v>
      </c>
      <c r="E3" s="25" t="s">
        <v>1978</v>
      </c>
    </row>
    <row r="4" s="22" customFormat="1" ht="31.5" customHeight="1" spans="1:5">
      <c r="A4" s="25" t="s">
        <v>1837</v>
      </c>
      <c r="B4" s="26">
        <v>7643.69</v>
      </c>
      <c r="C4" s="26"/>
      <c r="D4" s="25" t="s">
        <v>1838</v>
      </c>
      <c r="E4" s="27" t="s">
        <v>1839</v>
      </c>
    </row>
    <row r="5" s="22" customFormat="1" ht="24.75" customHeight="1" spans="1:5">
      <c r="A5" s="25" t="s">
        <v>1840</v>
      </c>
      <c r="B5" s="25"/>
      <c r="C5" s="25"/>
      <c r="D5" s="25"/>
      <c r="E5" s="25"/>
    </row>
    <row r="6" s="22" customFormat="1" ht="24.75" customHeight="1" spans="1:5">
      <c r="A6" s="25" t="s">
        <v>1841</v>
      </c>
      <c r="B6" s="25"/>
      <c r="C6" s="25" t="s">
        <v>1842</v>
      </c>
      <c r="D6" s="25" t="s">
        <v>1843</v>
      </c>
      <c r="E6" s="25" t="s">
        <v>1844</v>
      </c>
    </row>
    <row r="7" s="22" customFormat="1" ht="24.75" customHeight="1" spans="1:5">
      <c r="A7" s="25" t="s">
        <v>1845</v>
      </c>
      <c r="B7" s="25"/>
      <c r="C7" s="28" t="s">
        <v>1846</v>
      </c>
      <c r="D7" s="29" t="s">
        <v>1979</v>
      </c>
      <c r="E7" s="25" t="s">
        <v>1980</v>
      </c>
    </row>
    <row r="8" s="22" customFormat="1" ht="24.75" customHeight="1" spans="1:5">
      <c r="A8" s="25"/>
      <c r="B8" s="25"/>
      <c r="C8" s="31"/>
      <c r="D8" s="29" t="s">
        <v>1981</v>
      </c>
      <c r="E8" s="25" t="s">
        <v>1982</v>
      </c>
    </row>
    <row r="9" s="22" customFormat="1" ht="24.75" customHeight="1" spans="1:5">
      <c r="A9" s="25"/>
      <c r="B9" s="25"/>
      <c r="C9" s="28" t="s">
        <v>1874</v>
      </c>
      <c r="D9" s="29" t="s">
        <v>1983</v>
      </c>
      <c r="E9" s="25" t="s">
        <v>1876</v>
      </c>
    </row>
    <row r="10" s="22" customFormat="1" ht="24.75" customHeight="1" spans="1:5">
      <c r="A10" s="25"/>
      <c r="B10" s="25"/>
      <c r="C10" s="31"/>
      <c r="D10" s="29" t="s">
        <v>1984</v>
      </c>
      <c r="E10" s="25" t="s">
        <v>1876</v>
      </c>
    </row>
    <row r="11" s="22" customFormat="1" ht="24.75" customHeight="1" spans="1:5">
      <c r="A11" s="25"/>
      <c r="B11" s="25"/>
      <c r="C11" s="28" t="s">
        <v>1877</v>
      </c>
      <c r="D11" s="29" t="s">
        <v>1985</v>
      </c>
      <c r="E11" s="25" t="s">
        <v>1876</v>
      </c>
    </row>
    <row r="12" s="22" customFormat="1" ht="24.75" customHeight="1" spans="1:5">
      <c r="A12" s="25"/>
      <c r="B12" s="25"/>
      <c r="C12" s="31"/>
      <c r="D12" s="29" t="s">
        <v>1986</v>
      </c>
      <c r="E12" s="25" t="s">
        <v>1876</v>
      </c>
    </row>
    <row r="13" s="22" customFormat="1" ht="24.75" customHeight="1" spans="1:5">
      <c r="A13" s="25"/>
      <c r="B13" s="25"/>
      <c r="C13" s="25" t="s">
        <v>1880</v>
      </c>
      <c r="D13" s="29" t="s">
        <v>1881</v>
      </c>
      <c r="E13" s="25" t="s">
        <v>1876</v>
      </c>
    </row>
    <row r="14" s="22" customFormat="1" ht="24.75" customHeight="1" spans="1:5">
      <c r="A14" s="25" t="s">
        <v>1912</v>
      </c>
      <c r="B14" s="25"/>
      <c r="C14" s="28" t="s">
        <v>1882</v>
      </c>
      <c r="D14" s="29" t="s">
        <v>1987</v>
      </c>
      <c r="E14" s="25" t="s">
        <v>1876</v>
      </c>
    </row>
    <row r="15" s="22" customFormat="1" ht="24.75" customHeight="1" spans="1:5">
      <c r="A15" s="25"/>
      <c r="B15" s="25"/>
      <c r="C15" s="30"/>
      <c r="D15" s="29" t="s">
        <v>1988</v>
      </c>
      <c r="E15" s="25" t="s">
        <v>1876</v>
      </c>
    </row>
    <row r="16" s="22" customFormat="1" ht="24.75" customHeight="1" spans="1:5">
      <c r="A16" s="25"/>
      <c r="B16" s="25"/>
      <c r="C16" s="31"/>
      <c r="D16" s="29" t="s">
        <v>1989</v>
      </c>
      <c r="E16" s="25" t="s">
        <v>1876</v>
      </c>
    </row>
    <row r="17" s="22" customFormat="1" ht="24.75" customHeight="1" spans="1:5">
      <c r="A17" s="25"/>
      <c r="B17" s="25"/>
      <c r="C17" s="28" t="s">
        <v>1887</v>
      </c>
      <c r="D17" s="29" t="s">
        <v>1990</v>
      </c>
      <c r="E17" s="25" t="s">
        <v>1991</v>
      </c>
    </row>
    <row r="18" s="22" customFormat="1" ht="24.75" customHeight="1" spans="1:5">
      <c r="A18" s="25"/>
      <c r="B18" s="25"/>
      <c r="C18" s="31"/>
      <c r="D18" s="29" t="s">
        <v>1992</v>
      </c>
      <c r="E18" s="32" t="s">
        <v>1993</v>
      </c>
    </row>
    <row r="19" s="22" customFormat="1" ht="24.75" customHeight="1" spans="1:5">
      <c r="A19" s="25" t="s">
        <v>1890</v>
      </c>
      <c r="B19" s="25"/>
      <c r="C19" s="25" t="s">
        <v>1891</v>
      </c>
      <c r="D19" s="33" t="s">
        <v>1994</v>
      </c>
      <c r="E19" s="25" t="s">
        <v>1914</v>
      </c>
    </row>
    <row r="20" s="22" customFormat="1" ht="36" customHeight="1" spans="1:5">
      <c r="A20" s="24" t="s">
        <v>1832</v>
      </c>
      <c r="B20" s="24"/>
      <c r="C20" s="24"/>
      <c r="D20" s="24"/>
      <c r="E20" s="24"/>
    </row>
    <row r="21" s="22" customFormat="1" ht="31.5" customHeight="1" spans="1:5">
      <c r="A21" s="25" t="s">
        <v>1833</v>
      </c>
      <c r="B21" s="25" t="s">
        <v>1995</v>
      </c>
      <c r="C21" s="25"/>
      <c r="D21" s="25" t="s">
        <v>1835</v>
      </c>
      <c r="E21" s="25" t="s">
        <v>1996</v>
      </c>
    </row>
    <row r="22" s="22" customFormat="1" ht="30" customHeight="1" spans="1:5">
      <c r="A22" s="25" t="s">
        <v>1837</v>
      </c>
      <c r="B22" s="26">
        <v>7065</v>
      </c>
      <c r="C22" s="26"/>
      <c r="D22" s="25" t="s">
        <v>1838</v>
      </c>
      <c r="E22" s="27" t="s">
        <v>1839</v>
      </c>
    </row>
    <row r="23" s="22" customFormat="1" ht="27.75" customHeight="1" spans="1:5">
      <c r="A23" s="25" t="s">
        <v>1840</v>
      </c>
      <c r="B23" s="25"/>
      <c r="C23" s="25"/>
      <c r="D23" s="25"/>
      <c r="E23" s="25"/>
    </row>
    <row r="24" s="22" customFormat="1" ht="27.75" customHeight="1" spans="1:5">
      <c r="A24" s="25" t="s">
        <v>1841</v>
      </c>
      <c r="B24" s="25"/>
      <c r="C24" s="25" t="s">
        <v>1842</v>
      </c>
      <c r="D24" s="25" t="s">
        <v>1843</v>
      </c>
      <c r="E24" s="25" t="s">
        <v>1844</v>
      </c>
    </row>
    <row r="25" s="22" customFormat="1" ht="27.75" customHeight="1" spans="1:5">
      <c r="A25" s="25" t="s">
        <v>1845</v>
      </c>
      <c r="B25" s="25"/>
      <c r="C25" s="28" t="s">
        <v>1846</v>
      </c>
      <c r="D25" s="29" t="s">
        <v>1997</v>
      </c>
      <c r="E25" s="25" t="s">
        <v>1998</v>
      </c>
    </row>
    <row r="26" s="22" customFormat="1" ht="27.75" customHeight="1" spans="1:5">
      <c r="A26" s="25"/>
      <c r="B26" s="25"/>
      <c r="C26" s="30"/>
      <c r="D26" s="29" t="s">
        <v>1999</v>
      </c>
      <c r="E26" s="25" t="s">
        <v>2000</v>
      </c>
    </row>
    <row r="27" s="22" customFormat="1" ht="27.75" customHeight="1" spans="1:5">
      <c r="A27" s="25"/>
      <c r="B27" s="25"/>
      <c r="C27" s="31"/>
      <c r="D27" s="29" t="s">
        <v>2001</v>
      </c>
      <c r="E27" s="25" t="s">
        <v>2002</v>
      </c>
    </row>
    <row r="28" s="22" customFormat="1" ht="27.75" customHeight="1" spans="1:5">
      <c r="A28" s="25"/>
      <c r="B28" s="25"/>
      <c r="C28" s="25" t="s">
        <v>1874</v>
      </c>
      <c r="D28" s="29" t="s">
        <v>2003</v>
      </c>
      <c r="E28" s="25" t="s">
        <v>1903</v>
      </c>
    </row>
    <row r="29" s="22" customFormat="1" ht="27.75" customHeight="1" spans="1:5">
      <c r="A29" s="25"/>
      <c r="B29" s="25"/>
      <c r="C29" s="25" t="s">
        <v>1877</v>
      </c>
      <c r="D29" s="29" t="s">
        <v>2004</v>
      </c>
      <c r="E29" s="25" t="s">
        <v>1903</v>
      </c>
    </row>
    <row r="30" s="22" customFormat="1" ht="27.75" customHeight="1" spans="1:5">
      <c r="A30" s="25"/>
      <c r="B30" s="25"/>
      <c r="C30" s="25" t="s">
        <v>1880</v>
      </c>
      <c r="D30" s="29" t="s">
        <v>2005</v>
      </c>
      <c r="E30" s="25" t="s">
        <v>1903</v>
      </c>
    </row>
    <row r="31" s="22" customFormat="1" ht="27.75" customHeight="1" spans="1:5">
      <c r="A31" s="25" t="s">
        <v>1912</v>
      </c>
      <c r="B31" s="25"/>
      <c r="C31" s="28" t="s">
        <v>1882</v>
      </c>
      <c r="D31" s="29" t="s">
        <v>2006</v>
      </c>
      <c r="E31" s="25" t="s">
        <v>2007</v>
      </c>
    </row>
    <row r="32" s="22" customFormat="1" ht="27.75" customHeight="1" spans="1:5">
      <c r="A32" s="25"/>
      <c r="B32" s="25"/>
      <c r="C32" s="31"/>
      <c r="D32" s="29" t="s">
        <v>2008</v>
      </c>
      <c r="E32" s="25" t="s">
        <v>2009</v>
      </c>
    </row>
    <row r="33" s="22" customFormat="1" ht="27.75" customHeight="1" spans="1:5">
      <c r="A33" s="25"/>
      <c r="B33" s="25"/>
      <c r="C33" s="25" t="s">
        <v>1887</v>
      </c>
      <c r="D33" s="29" t="s">
        <v>2010</v>
      </c>
      <c r="E33" s="32" t="s">
        <v>2011</v>
      </c>
    </row>
    <row r="34" s="22" customFormat="1" ht="27.75" customHeight="1" spans="1:5">
      <c r="A34" s="25" t="s">
        <v>1890</v>
      </c>
      <c r="B34" s="25"/>
      <c r="C34" s="25" t="s">
        <v>1891</v>
      </c>
      <c r="D34" s="33" t="s">
        <v>2012</v>
      </c>
      <c r="E34" s="25" t="s">
        <v>2013</v>
      </c>
    </row>
  </sheetData>
  <mergeCells count="23">
    <mergeCell ref="A2:E2"/>
    <mergeCell ref="B3:C3"/>
    <mergeCell ref="B4:C4"/>
    <mergeCell ref="A5:E5"/>
    <mergeCell ref="A6:B6"/>
    <mergeCell ref="A19:B19"/>
    <mergeCell ref="A20:E20"/>
    <mergeCell ref="B21:C21"/>
    <mergeCell ref="B22:C22"/>
    <mergeCell ref="A23:E23"/>
    <mergeCell ref="A24:B24"/>
    <mergeCell ref="A34:B34"/>
    <mergeCell ref="C7:C8"/>
    <mergeCell ref="C9:C10"/>
    <mergeCell ref="C11:C12"/>
    <mergeCell ref="C14:C16"/>
    <mergeCell ref="C17:C18"/>
    <mergeCell ref="C25:C27"/>
    <mergeCell ref="C31:C32"/>
    <mergeCell ref="A7:B13"/>
    <mergeCell ref="A14:B18"/>
    <mergeCell ref="A25:B30"/>
    <mergeCell ref="A31:B33"/>
  </mergeCells>
  <printOptions horizontalCentered="1" verticalCentered="1"/>
  <pageMargins left="0" right="0" top="1" bottom="1" header="0.511805555555556" footer="0.511805555555556"/>
  <pageSetup paperSize="9" scale="73" orientation="portrait" horizont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4"/>
  <sheetViews>
    <sheetView workbookViewId="0">
      <selection activeCell="G15" sqref="G15"/>
    </sheetView>
  </sheetViews>
  <sheetFormatPr defaultColWidth="10.2857142857143" defaultRowHeight="13.5" outlineLevelCol="4"/>
  <cols>
    <col min="1" max="1" width="17.8571428571429" style="22" customWidth="1"/>
    <col min="2" max="2" width="10.8571428571429" style="22" customWidth="1"/>
    <col min="3" max="3" width="25.1428571428571" style="22" customWidth="1"/>
    <col min="4" max="4" width="55.1428571428571" style="22" customWidth="1"/>
    <col min="5" max="5" width="30.8571428571429" style="22" customWidth="1"/>
    <col min="6" max="16384" width="10.2857142857143" style="22"/>
  </cols>
  <sheetData>
    <row r="1" s="22" customFormat="1" spans="1:1">
      <c r="A1" s="23" t="s">
        <v>2014</v>
      </c>
    </row>
    <row r="2" s="22" customFormat="1" ht="24" spans="1:5">
      <c r="A2" s="24" t="s">
        <v>1832</v>
      </c>
      <c r="B2" s="24"/>
      <c r="C2" s="24"/>
      <c r="D2" s="24"/>
      <c r="E2" s="24"/>
    </row>
    <row r="3" s="22" customFormat="1" ht="27" spans="1:5">
      <c r="A3" s="25" t="s">
        <v>1833</v>
      </c>
      <c r="B3" s="25" t="s">
        <v>1995</v>
      </c>
      <c r="C3" s="25"/>
      <c r="D3" s="25" t="s">
        <v>1835</v>
      </c>
      <c r="E3" s="25" t="s">
        <v>2015</v>
      </c>
    </row>
    <row r="4" s="22" customFormat="1" ht="27" spans="1:5">
      <c r="A4" s="25" t="s">
        <v>1837</v>
      </c>
      <c r="B4" s="26">
        <v>2256</v>
      </c>
      <c r="C4" s="26"/>
      <c r="D4" s="25" t="s">
        <v>1838</v>
      </c>
      <c r="E4" s="27" t="s">
        <v>1839</v>
      </c>
    </row>
    <row r="5" s="22" customFormat="1" ht="21" customHeight="1" spans="1:5">
      <c r="A5" s="25" t="s">
        <v>1840</v>
      </c>
      <c r="B5" s="25"/>
      <c r="C5" s="25"/>
      <c r="D5" s="25"/>
      <c r="E5" s="25"/>
    </row>
    <row r="6" s="22" customFormat="1" ht="21" customHeight="1" spans="1:5">
      <c r="A6" s="25" t="s">
        <v>1841</v>
      </c>
      <c r="B6" s="25"/>
      <c r="C6" s="25" t="s">
        <v>1842</v>
      </c>
      <c r="D6" s="25" t="s">
        <v>1843</v>
      </c>
      <c r="E6" s="25" t="s">
        <v>1844</v>
      </c>
    </row>
    <row r="7" s="22" customFormat="1" ht="21" customHeight="1" spans="1:5">
      <c r="A7" s="25" t="s">
        <v>1845</v>
      </c>
      <c r="B7" s="25"/>
      <c r="C7" s="28" t="s">
        <v>1846</v>
      </c>
      <c r="D7" s="29" t="s">
        <v>2016</v>
      </c>
      <c r="E7" s="25" t="s">
        <v>1998</v>
      </c>
    </row>
    <row r="8" s="22" customFormat="1" ht="21" customHeight="1" spans="1:5">
      <c r="A8" s="25"/>
      <c r="B8" s="25"/>
      <c r="C8" s="30"/>
      <c r="D8" s="29" t="s">
        <v>2017</v>
      </c>
      <c r="E8" s="25" t="s">
        <v>2018</v>
      </c>
    </row>
    <row r="9" s="22" customFormat="1" ht="21" customHeight="1" spans="1:5">
      <c r="A9" s="25"/>
      <c r="B9" s="25"/>
      <c r="C9" s="31"/>
      <c r="D9" s="29" t="s">
        <v>2019</v>
      </c>
      <c r="E9" s="25" t="s">
        <v>2002</v>
      </c>
    </row>
    <row r="10" s="22" customFormat="1" ht="21" customHeight="1" spans="1:5">
      <c r="A10" s="25"/>
      <c r="B10" s="25"/>
      <c r="C10" s="25" t="s">
        <v>1874</v>
      </c>
      <c r="D10" s="29" t="s">
        <v>2020</v>
      </c>
      <c r="E10" s="25" t="s">
        <v>1903</v>
      </c>
    </row>
    <row r="11" s="22" customFormat="1" ht="21" customHeight="1" spans="1:5">
      <c r="A11" s="25"/>
      <c r="B11" s="25"/>
      <c r="C11" s="28" t="s">
        <v>1877</v>
      </c>
      <c r="D11" s="29" t="s">
        <v>2004</v>
      </c>
      <c r="E11" s="25" t="s">
        <v>1903</v>
      </c>
    </row>
    <row r="12" s="22" customFormat="1" ht="21" customHeight="1" spans="1:5">
      <c r="A12" s="25"/>
      <c r="B12" s="25"/>
      <c r="C12" s="31"/>
      <c r="D12" s="29" t="s">
        <v>2021</v>
      </c>
      <c r="E12" s="25" t="s">
        <v>1903</v>
      </c>
    </row>
    <row r="13" s="22" customFormat="1" ht="21" customHeight="1" spans="1:5">
      <c r="A13" s="25"/>
      <c r="B13" s="25"/>
      <c r="C13" s="25" t="s">
        <v>1880</v>
      </c>
      <c r="D13" s="29" t="s">
        <v>2005</v>
      </c>
      <c r="E13" s="25" t="s">
        <v>1903</v>
      </c>
    </row>
    <row r="14" s="22" customFormat="1" ht="21" customHeight="1" spans="1:5">
      <c r="A14" s="25" t="s">
        <v>1912</v>
      </c>
      <c r="B14" s="25"/>
      <c r="C14" s="28" t="s">
        <v>1882</v>
      </c>
      <c r="D14" s="29" t="s">
        <v>2022</v>
      </c>
      <c r="E14" s="25" t="s">
        <v>2011</v>
      </c>
    </row>
    <row r="15" s="22" customFormat="1" ht="21" customHeight="1" spans="1:5">
      <c r="A15" s="25"/>
      <c r="B15" s="25"/>
      <c r="C15" s="31"/>
      <c r="D15" s="29" t="s">
        <v>2023</v>
      </c>
      <c r="E15" s="25" t="s">
        <v>1876</v>
      </c>
    </row>
    <row r="16" s="22" customFormat="1" ht="21" customHeight="1" spans="1:5">
      <c r="A16" s="25"/>
      <c r="B16" s="25"/>
      <c r="C16" s="25" t="s">
        <v>1945</v>
      </c>
      <c r="D16" s="29" t="s">
        <v>2024</v>
      </c>
      <c r="E16" s="25" t="s">
        <v>2025</v>
      </c>
    </row>
    <row r="17" s="22" customFormat="1" ht="21" customHeight="1" spans="1:5">
      <c r="A17" s="25"/>
      <c r="B17" s="25"/>
      <c r="C17" s="25" t="s">
        <v>1887</v>
      </c>
      <c r="D17" s="29" t="s">
        <v>2010</v>
      </c>
      <c r="E17" s="32" t="s">
        <v>2011</v>
      </c>
    </row>
    <row r="18" s="22" customFormat="1" ht="21" customHeight="1" spans="1:5">
      <c r="A18" s="25" t="s">
        <v>1890</v>
      </c>
      <c r="B18" s="25"/>
      <c r="C18" s="25" t="s">
        <v>1891</v>
      </c>
      <c r="D18" s="33" t="s">
        <v>2012</v>
      </c>
      <c r="E18" s="25" t="s">
        <v>2013</v>
      </c>
    </row>
    <row r="19" s="22" customFormat="1" ht="24" spans="1:5">
      <c r="A19" s="24" t="s">
        <v>1832</v>
      </c>
      <c r="B19" s="24"/>
      <c r="C19" s="24"/>
      <c r="D19" s="24"/>
      <c r="E19" s="24"/>
    </row>
    <row r="20" s="22" customFormat="1" ht="27" spans="1:5">
      <c r="A20" s="25" t="s">
        <v>1833</v>
      </c>
      <c r="B20" s="25" t="s">
        <v>1995</v>
      </c>
      <c r="C20" s="25"/>
      <c r="D20" s="25" t="s">
        <v>1835</v>
      </c>
      <c r="E20" s="25" t="s">
        <v>2026</v>
      </c>
    </row>
    <row r="21" s="22" customFormat="1" ht="27" spans="1:5">
      <c r="A21" s="25" t="s">
        <v>1837</v>
      </c>
      <c r="B21" s="26">
        <v>1200</v>
      </c>
      <c r="C21" s="26"/>
      <c r="D21" s="25" t="s">
        <v>1838</v>
      </c>
      <c r="E21" s="27" t="s">
        <v>1839</v>
      </c>
    </row>
    <row r="22" s="22" customFormat="1" ht="20.25" customHeight="1" spans="1:5">
      <c r="A22" s="25" t="s">
        <v>1840</v>
      </c>
      <c r="B22" s="25"/>
      <c r="C22" s="25"/>
      <c r="D22" s="25"/>
      <c r="E22" s="25"/>
    </row>
    <row r="23" s="22" customFormat="1" ht="20.25" customHeight="1" spans="1:5">
      <c r="A23" s="25" t="s">
        <v>1841</v>
      </c>
      <c r="B23" s="25"/>
      <c r="C23" s="25" t="s">
        <v>1842</v>
      </c>
      <c r="D23" s="25" t="s">
        <v>1843</v>
      </c>
      <c r="E23" s="25" t="s">
        <v>1844</v>
      </c>
    </row>
    <row r="24" s="22" customFormat="1" ht="20.25" customHeight="1" spans="1:5">
      <c r="A24" s="25" t="s">
        <v>1845</v>
      </c>
      <c r="B24" s="25"/>
      <c r="C24" s="25" t="s">
        <v>1846</v>
      </c>
      <c r="D24" s="29" t="s">
        <v>2027</v>
      </c>
      <c r="E24" s="25" t="s">
        <v>2028</v>
      </c>
    </row>
    <row r="25" s="22" customFormat="1" ht="20.25" customHeight="1" spans="1:5">
      <c r="A25" s="25"/>
      <c r="B25" s="25"/>
      <c r="C25" s="25" t="s">
        <v>1874</v>
      </c>
      <c r="D25" s="29" t="s">
        <v>2029</v>
      </c>
      <c r="E25" s="25" t="s">
        <v>1903</v>
      </c>
    </row>
    <row r="26" s="22" customFormat="1" ht="20.25" customHeight="1" spans="1:5">
      <c r="A26" s="25"/>
      <c r="B26" s="25"/>
      <c r="C26" s="25" t="s">
        <v>1877</v>
      </c>
      <c r="D26" s="29" t="s">
        <v>2030</v>
      </c>
      <c r="E26" s="25" t="s">
        <v>1879</v>
      </c>
    </row>
    <row r="27" s="22" customFormat="1" ht="20.25" customHeight="1" spans="1:5">
      <c r="A27" s="25"/>
      <c r="B27" s="25"/>
      <c r="C27" s="28" t="s">
        <v>1880</v>
      </c>
      <c r="D27" s="29" t="s">
        <v>1881</v>
      </c>
      <c r="E27" s="25" t="s">
        <v>1903</v>
      </c>
    </row>
    <row r="28" s="22" customFormat="1" ht="20.25" customHeight="1" spans="1:5">
      <c r="A28" s="25"/>
      <c r="B28" s="25"/>
      <c r="C28" s="31"/>
      <c r="D28" s="29" t="s">
        <v>2031</v>
      </c>
      <c r="E28" s="25" t="s">
        <v>2032</v>
      </c>
    </row>
    <row r="29" s="22" customFormat="1" ht="20.25" customHeight="1" spans="1:5">
      <c r="A29" s="25" t="s">
        <v>1912</v>
      </c>
      <c r="B29" s="25"/>
      <c r="C29" s="25" t="s">
        <v>1882</v>
      </c>
      <c r="D29" s="29" t="s">
        <v>2033</v>
      </c>
      <c r="E29" s="25" t="s">
        <v>2007</v>
      </c>
    </row>
    <row r="30" s="22" customFormat="1" ht="20.25" customHeight="1" spans="1:5">
      <c r="A30" s="25"/>
      <c r="B30" s="25"/>
      <c r="C30" s="25" t="s">
        <v>1887</v>
      </c>
      <c r="D30" s="29" t="s">
        <v>2034</v>
      </c>
      <c r="E30" s="32" t="s">
        <v>1991</v>
      </c>
    </row>
    <row r="31" s="22" customFormat="1" ht="20.25" customHeight="1" spans="1:5">
      <c r="A31" s="25" t="s">
        <v>1890</v>
      </c>
      <c r="B31" s="25"/>
      <c r="C31" s="25" t="s">
        <v>1891</v>
      </c>
      <c r="D31" s="33" t="s">
        <v>2035</v>
      </c>
      <c r="E31" s="25" t="s">
        <v>1914</v>
      </c>
    </row>
    <row r="32" s="22" customFormat="1" ht="24" spans="1:5">
      <c r="A32" s="24" t="s">
        <v>1832</v>
      </c>
      <c r="B32" s="24"/>
      <c r="C32" s="24"/>
      <c r="D32" s="24"/>
      <c r="E32" s="24"/>
    </row>
    <row r="33" s="22" customFormat="1" ht="27" spans="1:5">
      <c r="A33" s="25" t="s">
        <v>1833</v>
      </c>
      <c r="B33" s="25" t="s">
        <v>2036</v>
      </c>
      <c r="C33" s="25"/>
      <c r="D33" s="25" t="s">
        <v>1835</v>
      </c>
      <c r="E33" s="25" t="s">
        <v>2037</v>
      </c>
    </row>
    <row r="34" s="22" customFormat="1" ht="27" spans="1:5">
      <c r="A34" s="25" t="s">
        <v>1837</v>
      </c>
      <c r="B34" s="26">
        <v>1475</v>
      </c>
      <c r="C34" s="26"/>
      <c r="D34" s="25" t="s">
        <v>1838</v>
      </c>
      <c r="E34" s="27" t="s">
        <v>1839</v>
      </c>
    </row>
    <row r="35" s="22" customFormat="1" ht="20.25" customHeight="1" spans="1:5">
      <c r="A35" s="25" t="s">
        <v>1840</v>
      </c>
      <c r="B35" s="25"/>
      <c r="C35" s="25"/>
      <c r="D35" s="25"/>
      <c r="E35" s="25"/>
    </row>
    <row r="36" s="22" customFormat="1" ht="20.25" customHeight="1" spans="1:5">
      <c r="A36" s="25" t="s">
        <v>1841</v>
      </c>
      <c r="B36" s="25"/>
      <c r="C36" s="25" t="s">
        <v>1842</v>
      </c>
      <c r="D36" s="25" t="s">
        <v>1843</v>
      </c>
      <c r="E36" s="25" t="s">
        <v>1844</v>
      </c>
    </row>
    <row r="37" s="22" customFormat="1" ht="20.25" customHeight="1" spans="1:5">
      <c r="A37" s="34" t="s">
        <v>1845</v>
      </c>
      <c r="B37" s="35"/>
      <c r="C37" s="36" t="s">
        <v>1846</v>
      </c>
      <c r="D37" s="37" t="s">
        <v>2038</v>
      </c>
      <c r="E37" s="36" t="s">
        <v>2039</v>
      </c>
    </row>
    <row r="38" s="22" customFormat="1" ht="20.25" customHeight="1" spans="1:5">
      <c r="A38" s="38"/>
      <c r="B38" s="39"/>
      <c r="C38" s="40"/>
      <c r="D38" s="41" t="s">
        <v>2040</v>
      </c>
      <c r="E38" s="40" t="s">
        <v>2041</v>
      </c>
    </row>
    <row r="39" s="22" customFormat="1" ht="20.25" customHeight="1" spans="1:5">
      <c r="A39" s="38"/>
      <c r="B39" s="39"/>
      <c r="C39" s="40" t="s">
        <v>1874</v>
      </c>
      <c r="D39" s="41" t="s">
        <v>2042</v>
      </c>
      <c r="E39" s="40" t="s">
        <v>1876</v>
      </c>
    </row>
    <row r="40" s="22" customFormat="1" ht="20.25" customHeight="1" spans="1:5">
      <c r="A40" s="38"/>
      <c r="B40" s="39"/>
      <c r="C40" s="40" t="s">
        <v>1877</v>
      </c>
      <c r="D40" s="41" t="s">
        <v>2043</v>
      </c>
      <c r="E40" s="40" t="s">
        <v>1879</v>
      </c>
    </row>
    <row r="41" s="22" customFormat="1" ht="20.25" customHeight="1" spans="1:5">
      <c r="A41" s="42"/>
      <c r="B41" s="43"/>
      <c r="C41" s="40" t="s">
        <v>1880</v>
      </c>
      <c r="D41" s="41" t="s">
        <v>1881</v>
      </c>
      <c r="E41" s="40" t="s">
        <v>1876</v>
      </c>
    </row>
    <row r="42" s="22" customFormat="1" ht="20.25" customHeight="1" spans="1:5">
      <c r="A42" s="25" t="s">
        <v>1912</v>
      </c>
      <c r="B42" s="25"/>
      <c r="C42" s="25" t="s">
        <v>1882</v>
      </c>
      <c r="D42" s="41" t="s">
        <v>2044</v>
      </c>
      <c r="E42" s="40" t="s">
        <v>2045</v>
      </c>
    </row>
    <row r="43" s="22" customFormat="1" ht="20.25" customHeight="1" spans="1:5">
      <c r="A43" s="25"/>
      <c r="B43" s="25"/>
      <c r="C43" s="25" t="s">
        <v>1887</v>
      </c>
      <c r="D43" s="37" t="s">
        <v>2046</v>
      </c>
      <c r="E43" s="36" t="s">
        <v>1991</v>
      </c>
    </row>
    <row r="44" s="22" customFormat="1" ht="20.25" customHeight="1" spans="1:5">
      <c r="A44" s="25" t="s">
        <v>1890</v>
      </c>
      <c r="B44" s="25"/>
      <c r="C44" s="25" t="s">
        <v>1891</v>
      </c>
      <c r="D44" s="41" t="s">
        <v>2047</v>
      </c>
      <c r="E44" s="40" t="s">
        <v>1893</v>
      </c>
    </row>
  </sheetData>
  <mergeCells count="29">
    <mergeCell ref="A2:E2"/>
    <mergeCell ref="B3:C3"/>
    <mergeCell ref="B4:C4"/>
    <mergeCell ref="A5:E5"/>
    <mergeCell ref="A6:B6"/>
    <mergeCell ref="A18:B18"/>
    <mergeCell ref="A19:E19"/>
    <mergeCell ref="B20:C20"/>
    <mergeCell ref="B21:C21"/>
    <mergeCell ref="A22:E22"/>
    <mergeCell ref="A23:B23"/>
    <mergeCell ref="A31:B31"/>
    <mergeCell ref="A32:E32"/>
    <mergeCell ref="B33:C33"/>
    <mergeCell ref="B34:C34"/>
    <mergeCell ref="A35:E35"/>
    <mergeCell ref="A36:B36"/>
    <mergeCell ref="A44:B44"/>
    <mergeCell ref="C7:C9"/>
    <mergeCell ref="C11:C12"/>
    <mergeCell ref="C14:C15"/>
    <mergeCell ref="C27:C28"/>
    <mergeCell ref="C37:C38"/>
    <mergeCell ref="A7:B13"/>
    <mergeCell ref="A14:B17"/>
    <mergeCell ref="A24:B28"/>
    <mergeCell ref="A29:B30"/>
    <mergeCell ref="A37:B41"/>
    <mergeCell ref="A42:B43"/>
  </mergeCells>
  <printOptions horizontalCentered="1" verticalCentered="1"/>
  <pageMargins left="0" right="0" top="1" bottom="1" header="0.511805555555556" footer="0.511805555555556"/>
  <pageSetup paperSize="9" scale="73" fitToHeight="0" orientation="portrait" horizont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7"/>
  <sheetViews>
    <sheetView tabSelected="1" workbookViewId="0">
      <selection activeCell="N14" sqref="N14"/>
    </sheetView>
  </sheetViews>
  <sheetFormatPr defaultColWidth="10.2857142857143" defaultRowHeight="14.25" outlineLevelCol="7"/>
  <cols>
    <col min="1" max="1" width="21.4285714285714" style="2" customWidth="1"/>
    <col min="2" max="4" width="13.2857142857143" style="2" customWidth="1"/>
    <col min="5" max="5" width="30.8571428571429" style="1" customWidth="1"/>
    <col min="6" max="8" width="13.2857142857143" style="2" customWidth="1"/>
    <col min="9" max="16384" width="10.2857142857143" style="1"/>
  </cols>
  <sheetData>
    <row r="1" ht="22.5" customHeight="1" spans="1:1">
      <c r="A1" s="3" t="s">
        <v>2048</v>
      </c>
    </row>
    <row r="2" s="1" customFormat="1" ht="36" customHeight="1" spans="1:8">
      <c r="A2" s="4" t="s">
        <v>2049</v>
      </c>
      <c r="B2" s="4"/>
      <c r="C2" s="4"/>
      <c r="D2" s="4"/>
      <c r="E2" s="4"/>
      <c r="F2" s="4"/>
      <c r="G2" s="4"/>
      <c r="H2" s="4"/>
    </row>
    <row r="3" s="1" customFormat="1" ht="18.75" customHeight="1" spans="1:8">
      <c r="A3" s="5"/>
      <c r="B3" s="5"/>
      <c r="C3" s="5"/>
      <c r="D3" s="5"/>
      <c r="E3" s="6"/>
      <c r="F3" s="7"/>
      <c r="G3" s="8" t="s">
        <v>310</v>
      </c>
      <c r="H3" s="8"/>
    </row>
    <row r="4" s="1" customFormat="1" ht="41.25" customHeight="1" spans="1:8">
      <c r="A4" s="9" t="s">
        <v>2050</v>
      </c>
      <c r="B4" s="9" t="s">
        <v>312</v>
      </c>
      <c r="C4" s="9" t="s">
        <v>313</v>
      </c>
      <c r="D4" s="9" t="s">
        <v>314</v>
      </c>
      <c r="E4" s="10" t="s">
        <v>2051</v>
      </c>
      <c r="F4" s="9" t="s">
        <v>312</v>
      </c>
      <c r="G4" s="9" t="s">
        <v>313</v>
      </c>
      <c r="H4" s="9" t="s">
        <v>314</v>
      </c>
    </row>
    <row r="5" s="1" customFormat="1" ht="30" customHeight="1" spans="1:8">
      <c r="A5" s="11" t="s">
        <v>2052</v>
      </c>
      <c r="B5" s="12">
        <v>4325</v>
      </c>
      <c r="C5" s="12">
        <v>4000</v>
      </c>
      <c r="D5" s="13">
        <f>(C5/B5-1)*100</f>
        <v>-7.51445086705202</v>
      </c>
      <c r="E5" s="14" t="s">
        <v>351</v>
      </c>
      <c r="F5" s="12"/>
      <c r="G5" s="12"/>
      <c r="H5" s="15"/>
    </row>
    <row r="6" s="1" customFormat="1" ht="30" customHeight="1" spans="1:8">
      <c r="A6" s="11" t="s">
        <v>2053</v>
      </c>
      <c r="B6" s="12"/>
      <c r="C6" s="12"/>
      <c r="D6" s="16"/>
      <c r="E6" s="14" t="s">
        <v>2054</v>
      </c>
      <c r="F6" s="12"/>
      <c r="G6" s="12"/>
      <c r="H6" s="15"/>
    </row>
    <row r="7" s="1" customFormat="1" ht="30" customHeight="1" spans="1:8">
      <c r="A7" s="11"/>
      <c r="B7" s="12"/>
      <c r="C7" s="12"/>
      <c r="D7" s="16"/>
      <c r="E7" s="14" t="s">
        <v>2055</v>
      </c>
      <c r="F7" s="12">
        <v>4126</v>
      </c>
      <c r="G7" s="12">
        <v>4468</v>
      </c>
      <c r="H7" s="13">
        <f>(G7/F7-1)*100</f>
        <v>8.28889966068831</v>
      </c>
    </row>
    <row r="8" s="1" customFormat="1" ht="30" customHeight="1" spans="1:8">
      <c r="A8" s="11"/>
      <c r="B8" s="12"/>
      <c r="C8" s="12"/>
      <c r="D8" s="16"/>
      <c r="E8" s="14" t="s">
        <v>2056</v>
      </c>
      <c r="F8" s="12"/>
      <c r="G8" s="12"/>
      <c r="H8" s="13"/>
    </row>
    <row r="9" s="1" customFormat="1" ht="30" customHeight="1" spans="1:8">
      <c r="A9" s="11"/>
      <c r="B9" s="12"/>
      <c r="C9" s="12"/>
      <c r="D9" s="16"/>
      <c r="E9" s="14" t="s">
        <v>2057</v>
      </c>
      <c r="F9" s="12"/>
      <c r="G9" s="12"/>
      <c r="H9" s="13"/>
    </row>
    <row r="10" s="1" customFormat="1" ht="30" customHeight="1" spans="1:8">
      <c r="A10" s="11"/>
      <c r="B10" s="12"/>
      <c r="C10" s="12"/>
      <c r="D10" s="16"/>
      <c r="E10" s="14" t="s">
        <v>2058</v>
      </c>
      <c r="F10" s="12"/>
      <c r="G10" s="12"/>
      <c r="H10" s="13"/>
    </row>
    <row r="11" s="1" customFormat="1" ht="30" customHeight="1" spans="1:8">
      <c r="A11" s="11"/>
      <c r="B11" s="12"/>
      <c r="C11" s="12"/>
      <c r="D11" s="16"/>
      <c r="E11" s="14" t="s">
        <v>2059</v>
      </c>
      <c r="F11" s="12"/>
      <c r="G11" s="12"/>
      <c r="H11" s="13"/>
    </row>
    <row r="12" s="1" customFormat="1" ht="30" customHeight="1" spans="1:8">
      <c r="A12" s="11"/>
      <c r="B12" s="12"/>
      <c r="C12" s="12"/>
      <c r="D12" s="16"/>
      <c r="E12" s="14" t="s">
        <v>2060</v>
      </c>
      <c r="F12" s="12"/>
      <c r="G12" s="12"/>
      <c r="H12" s="13"/>
    </row>
    <row r="13" s="1" customFormat="1" ht="30" customHeight="1" spans="1:8">
      <c r="A13" s="11"/>
      <c r="B13" s="12"/>
      <c r="C13" s="12"/>
      <c r="D13" s="16"/>
      <c r="E13" s="14" t="s">
        <v>2061</v>
      </c>
      <c r="F13" s="12"/>
      <c r="G13" s="12"/>
      <c r="H13" s="13"/>
    </row>
    <row r="14" s="1" customFormat="1" ht="30" customHeight="1" spans="1:8">
      <c r="A14" s="11"/>
      <c r="B14" s="12"/>
      <c r="C14" s="12"/>
      <c r="D14" s="16"/>
      <c r="E14" s="14" t="s">
        <v>2062</v>
      </c>
      <c r="F14" s="12"/>
      <c r="G14" s="12"/>
      <c r="H14" s="13"/>
    </row>
    <row r="15" s="1" customFormat="1" ht="30" customHeight="1" spans="1:8">
      <c r="A15" s="9" t="s">
        <v>1470</v>
      </c>
      <c r="B15" s="17">
        <f>SUM(B5:B6)</f>
        <v>4325</v>
      </c>
      <c r="C15" s="17">
        <f>SUM(C5:C6)</f>
        <v>4000</v>
      </c>
      <c r="D15" s="16">
        <f t="shared" ref="D15:D17" si="0">(C15/B15-1)*100</f>
        <v>-7.51445086705202</v>
      </c>
      <c r="E15" s="10" t="s">
        <v>1573</v>
      </c>
      <c r="F15" s="17">
        <f>SUM(F5:F14)</f>
        <v>4126</v>
      </c>
      <c r="G15" s="17">
        <f>SUM(G5:G14)</f>
        <v>4468</v>
      </c>
      <c r="H15" s="16">
        <f>(G15/F15-1)*100</f>
        <v>8.28889966068831</v>
      </c>
    </row>
    <row r="16" s="1" customFormat="1" ht="30" customHeight="1" spans="1:8">
      <c r="A16" s="18" t="s">
        <v>2063</v>
      </c>
      <c r="B16" s="12">
        <v>269</v>
      </c>
      <c r="C16" s="12">
        <v>468</v>
      </c>
      <c r="D16" s="13">
        <f t="shared" si="0"/>
        <v>73.9776951672863</v>
      </c>
      <c r="E16" s="14" t="s">
        <v>2064</v>
      </c>
      <c r="F16" s="12">
        <v>468</v>
      </c>
      <c r="G16" s="12"/>
      <c r="H16" s="13"/>
    </row>
    <row r="17" s="1" customFormat="1" ht="30" customHeight="1" spans="1:8">
      <c r="A17" s="9" t="s">
        <v>348</v>
      </c>
      <c r="B17" s="17">
        <f>SUM(B15,B16)</f>
        <v>4594</v>
      </c>
      <c r="C17" s="17">
        <f>SUM(C15,C16)</f>
        <v>4468</v>
      </c>
      <c r="D17" s="16">
        <f t="shared" si="0"/>
        <v>-2.74270787984328</v>
      </c>
      <c r="E17" s="10" t="s">
        <v>381</v>
      </c>
      <c r="F17" s="17">
        <f>SUM(F15:F16)</f>
        <v>4594</v>
      </c>
      <c r="G17" s="17">
        <f>SUM(G15:G16)</f>
        <v>4468</v>
      </c>
      <c r="H17" s="16">
        <f>(G17/F17-1)*100</f>
        <v>-2.74270787984328</v>
      </c>
    </row>
    <row r="18" s="1" customFormat="1" spans="1:8">
      <c r="A18" s="5"/>
      <c r="B18" s="5"/>
      <c r="C18" s="5"/>
      <c r="D18" s="5"/>
      <c r="E18" s="6"/>
      <c r="F18" s="5"/>
      <c r="G18" s="5"/>
      <c r="H18" s="19"/>
    </row>
    <row r="19" s="1" customFormat="1" spans="1:8">
      <c r="A19" s="5"/>
      <c r="B19" s="5"/>
      <c r="C19" s="5"/>
      <c r="D19" s="5"/>
      <c r="E19" s="6"/>
      <c r="F19" s="5"/>
      <c r="G19" s="5"/>
      <c r="H19" s="19"/>
    </row>
    <row r="20" s="1" customFormat="1" spans="1:8">
      <c r="A20" s="5"/>
      <c r="B20" s="5"/>
      <c r="C20" s="5"/>
      <c r="D20" s="5"/>
      <c r="E20" s="6"/>
      <c r="F20" s="5"/>
      <c r="G20" s="5"/>
      <c r="H20" s="19"/>
    </row>
    <row r="21" s="1" customFormat="1" spans="1:8">
      <c r="A21" s="2"/>
      <c r="B21" s="2"/>
      <c r="C21" s="2"/>
      <c r="D21" s="2"/>
      <c r="F21" s="2"/>
      <c r="G21" s="2"/>
      <c r="H21" s="20"/>
    </row>
    <row r="22" s="1" customFormat="1" spans="1:8">
      <c r="A22" s="2"/>
      <c r="B22" s="2"/>
      <c r="C22" s="2"/>
      <c r="D22" s="2"/>
      <c r="F22" s="2"/>
      <c r="G22" s="2"/>
      <c r="H22" s="20"/>
    </row>
    <row r="23" s="1" customFormat="1" spans="1:8">
      <c r="A23" s="2"/>
      <c r="B23" s="2"/>
      <c r="C23" s="2"/>
      <c r="D23" s="2"/>
      <c r="F23" s="2"/>
      <c r="G23" s="2"/>
      <c r="H23" s="20"/>
    </row>
    <row r="24" s="1" customFormat="1" spans="1:8">
      <c r="A24" s="2"/>
      <c r="B24" s="2"/>
      <c r="C24" s="2"/>
      <c r="D24" s="2"/>
      <c r="F24" s="2"/>
      <c r="G24" s="2"/>
      <c r="H24" s="20"/>
    </row>
    <row r="25" s="1" customFormat="1" spans="1:8">
      <c r="A25" s="2"/>
      <c r="B25" s="2"/>
      <c r="C25" s="2"/>
      <c r="D25" s="2"/>
      <c r="F25" s="2"/>
      <c r="G25" s="2"/>
      <c r="H25" s="20"/>
    </row>
    <row r="26" s="1" customFormat="1" spans="1:8">
      <c r="A26" s="2"/>
      <c r="B26" s="2"/>
      <c r="C26" s="2"/>
      <c r="D26" s="2"/>
      <c r="F26" s="2"/>
      <c r="G26" s="2"/>
      <c r="H26" s="20"/>
    </row>
    <row r="27" s="1" customFormat="1" spans="1:8">
      <c r="A27" s="2"/>
      <c r="B27" s="2"/>
      <c r="C27" s="2"/>
      <c r="D27" s="2"/>
      <c r="F27" s="2"/>
      <c r="G27" s="2"/>
      <c r="H27" s="20"/>
    </row>
    <row r="28" s="1" customFormat="1" spans="1:8">
      <c r="A28" s="2"/>
      <c r="B28" s="2"/>
      <c r="C28" s="2"/>
      <c r="D28" s="2"/>
      <c r="F28" s="2"/>
      <c r="G28" s="2"/>
      <c r="H28" s="20"/>
    </row>
    <row r="29" s="1" customFormat="1" spans="1:8">
      <c r="A29" s="2"/>
      <c r="B29" s="2"/>
      <c r="C29" s="2"/>
      <c r="D29" s="2"/>
      <c r="F29" s="2"/>
      <c r="G29" s="2"/>
      <c r="H29" s="2"/>
    </row>
    <row r="30" s="1" customFormat="1" spans="1:8">
      <c r="A30" s="2"/>
      <c r="B30" s="2"/>
      <c r="C30" s="2"/>
      <c r="D30" s="2"/>
      <c r="F30" s="2"/>
      <c r="G30" s="2"/>
      <c r="H30" s="2"/>
    </row>
    <row r="31" s="1" customFormat="1" spans="1:8">
      <c r="A31" s="2"/>
      <c r="B31" s="2"/>
      <c r="C31" s="2"/>
      <c r="D31" s="2"/>
      <c r="F31" s="2"/>
      <c r="G31" s="2"/>
      <c r="H31" s="2"/>
    </row>
    <row r="32" s="1" customFormat="1" spans="1:8">
      <c r="A32" s="2"/>
      <c r="B32" s="2"/>
      <c r="C32" s="2"/>
      <c r="D32" s="2"/>
      <c r="F32" s="2"/>
      <c r="G32" s="2"/>
      <c r="H32" s="2"/>
    </row>
    <row r="33" s="1" customFormat="1" spans="1:8">
      <c r="A33" s="2"/>
      <c r="B33" s="2"/>
      <c r="C33" s="2"/>
      <c r="D33" s="2"/>
      <c r="F33" s="2"/>
      <c r="G33" s="2"/>
      <c r="H33" s="2"/>
    </row>
    <row r="34" s="1" customFormat="1" spans="1:8">
      <c r="A34" s="2"/>
      <c r="B34" s="2"/>
      <c r="C34" s="2"/>
      <c r="D34" s="2"/>
      <c r="F34" s="2"/>
      <c r="G34" s="2"/>
      <c r="H34" s="2"/>
    </row>
    <row r="35" s="1" customFormat="1" spans="1:8">
      <c r="A35" s="2"/>
      <c r="B35" s="2"/>
      <c r="C35" s="2"/>
      <c r="D35" s="2"/>
      <c r="F35" s="2"/>
      <c r="G35" s="2"/>
      <c r="H35" s="2"/>
    </row>
    <row r="36" s="1" customFormat="1" spans="1:8">
      <c r="A36" s="2"/>
      <c r="B36" s="2"/>
      <c r="C36" s="2"/>
      <c r="D36" s="2"/>
      <c r="F36" s="2"/>
      <c r="G36" s="2"/>
      <c r="H36" s="2"/>
    </row>
    <row r="37" spans="7:7">
      <c r="G37" s="21"/>
    </row>
  </sheetData>
  <mergeCells count="2">
    <mergeCell ref="A2:H2"/>
    <mergeCell ref="G3:H3"/>
  </mergeCells>
  <printOptions horizontalCentered="1" verticalCentered="1"/>
  <pageMargins left="0" right="0" top="0.393055555555556" bottom="0.393055555555556" header="0.511805555555556" footer="0.51180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43"/>
  <sheetViews>
    <sheetView showZeros="0" workbookViewId="0">
      <pane ySplit="4" topLeftCell="A5" activePane="bottomLeft" state="frozen"/>
      <selection/>
      <selection pane="bottomLeft" activeCell="K14" sqref="K14"/>
    </sheetView>
  </sheetViews>
  <sheetFormatPr defaultColWidth="10.3333333333333" defaultRowHeight="21" customHeight="1" outlineLevelCol="3"/>
  <cols>
    <col min="1" max="1" width="39.552380952381" style="597" customWidth="1"/>
    <col min="2" max="2" width="17.1047619047619" style="600" customWidth="1"/>
    <col min="3" max="3" width="15.6666666666667" style="600" customWidth="1"/>
    <col min="4" max="4" width="18.1047619047619" style="600" customWidth="1"/>
    <col min="5" max="16384" width="10.3333333333333" style="597"/>
  </cols>
  <sheetData>
    <row r="1" ht="22.05" customHeight="1" spans="1:1">
      <c r="A1" s="599" t="s">
        <v>308</v>
      </c>
    </row>
    <row r="2" s="590" customFormat="1" ht="31.05" customHeight="1" spans="1:4">
      <c r="A2" s="601" t="s">
        <v>309</v>
      </c>
      <c r="B2" s="601"/>
      <c r="C2" s="601"/>
      <c r="D2" s="601"/>
    </row>
    <row r="3" s="591" customFormat="1" customHeight="1" spans="1:4">
      <c r="A3" s="660" t="s">
        <v>310</v>
      </c>
      <c r="B3" s="660"/>
      <c r="C3" s="660"/>
      <c r="D3" s="661"/>
    </row>
    <row r="4" s="592" customFormat="1" ht="25.05" customHeight="1" spans="1:4">
      <c r="A4" s="662" t="s">
        <v>311</v>
      </c>
      <c r="B4" s="606" t="s">
        <v>312</v>
      </c>
      <c r="C4" s="606" t="s">
        <v>313</v>
      </c>
      <c r="D4" s="648" t="s">
        <v>314</v>
      </c>
    </row>
    <row r="5" s="596" customFormat="1" ht="20.1" customHeight="1" spans="1:4">
      <c r="A5" s="629" t="s">
        <v>315</v>
      </c>
      <c r="B5" s="630">
        <f>SUM(B6:B19)</f>
        <v>610435</v>
      </c>
      <c r="C5" s="631">
        <f>SUM(C6:C19)</f>
        <v>677581</v>
      </c>
      <c r="D5" s="663">
        <f>C5/B5-1</f>
        <v>0.109996969374299</v>
      </c>
    </row>
    <row r="6" s="593" customFormat="1" ht="20.1" customHeight="1" spans="1:4">
      <c r="A6" s="632" t="s">
        <v>316</v>
      </c>
      <c r="B6" s="664">
        <v>240476</v>
      </c>
      <c r="C6" s="664">
        <v>270585</v>
      </c>
      <c r="D6" s="665">
        <f t="shared" ref="D6:D38" si="0">C6/B6-1</f>
        <v>0.125205841747201</v>
      </c>
    </row>
    <row r="7" s="593" customFormat="1" ht="20.1" customHeight="1" spans="1:4">
      <c r="A7" s="632" t="s">
        <v>317</v>
      </c>
      <c r="B7" s="664">
        <v>107893</v>
      </c>
      <c r="C7" s="664">
        <v>121380</v>
      </c>
      <c r="D7" s="665">
        <f t="shared" si="0"/>
        <v>0.125003475665706</v>
      </c>
    </row>
    <row r="8" s="593" customFormat="1" ht="20.1" customHeight="1" spans="1:4">
      <c r="A8" s="632" t="s">
        <v>318</v>
      </c>
      <c r="B8" s="664">
        <v>18766</v>
      </c>
      <c r="C8" s="664">
        <v>21112</v>
      </c>
      <c r="D8" s="665">
        <f t="shared" si="0"/>
        <v>0.125013321965256</v>
      </c>
    </row>
    <row r="9" s="593" customFormat="1" ht="20.1" customHeight="1" spans="1:4">
      <c r="A9" s="632" t="s">
        <v>319</v>
      </c>
      <c r="B9" s="664">
        <v>9439</v>
      </c>
      <c r="C9" s="664">
        <v>10619</v>
      </c>
      <c r="D9" s="665">
        <f t="shared" si="0"/>
        <v>0.125013242928276</v>
      </c>
    </row>
    <row r="10" s="593" customFormat="1" ht="20.1" customHeight="1" spans="1:4">
      <c r="A10" s="632" t="s">
        <v>320</v>
      </c>
      <c r="B10" s="664">
        <v>36068</v>
      </c>
      <c r="C10" s="664">
        <v>40577</v>
      </c>
      <c r="D10" s="665">
        <f t="shared" si="0"/>
        <v>0.125013862703782</v>
      </c>
    </row>
    <row r="11" s="593" customFormat="1" ht="20.1" customHeight="1" spans="1:4">
      <c r="A11" s="632" t="s">
        <v>321</v>
      </c>
      <c r="B11" s="664">
        <v>17845</v>
      </c>
      <c r="C11" s="664">
        <v>20076</v>
      </c>
      <c r="D11" s="665">
        <f t="shared" si="0"/>
        <v>0.125021014289717</v>
      </c>
    </row>
    <row r="12" s="593" customFormat="1" ht="20.1" customHeight="1" spans="1:4">
      <c r="A12" s="632" t="s">
        <v>322</v>
      </c>
      <c r="B12" s="664">
        <v>13991</v>
      </c>
      <c r="C12" s="664">
        <v>15740</v>
      </c>
      <c r="D12" s="665">
        <f t="shared" si="0"/>
        <v>0.125008934314917</v>
      </c>
    </row>
    <row r="13" s="593" customFormat="1" ht="20.1" customHeight="1" spans="1:4">
      <c r="A13" s="632" t="s">
        <v>323</v>
      </c>
      <c r="B13" s="664">
        <v>49331</v>
      </c>
      <c r="C13" s="664">
        <v>55497</v>
      </c>
      <c r="D13" s="665">
        <f t="shared" si="0"/>
        <v>0.124992398289108</v>
      </c>
    </row>
    <row r="14" s="593" customFormat="1" ht="20.1" customHeight="1" spans="1:4">
      <c r="A14" s="632" t="s">
        <v>324</v>
      </c>
      <c r="B14" s="664">
        <v>37873</v>
      </c>
      <c r="C14" s="664">
        <v>42607</v>
      </c>
      <c r="D14" s="665">
        <f t="shared" si="0"/>
        <v>0.124996699495683</v>
      </c>
    </row>
    <row r="15" s="593" customFormat="1" ht="20.1" customHeight="1" spans="1:4">
      <c r="A15" s="632" t="s">
        <v>325</v>
      </c>
      <c r="B15" s="664">
        <v>4385</v>
      </c>
      <c r="C15" s="664">
        <v>4933</v>
      </c>
      <c r="D15" s="665">
        <f t="shared" si="0"/>
        <v>0.12497149372862</v>
      </c>
    </row>
    <row r="16" s="593" customFormat="1" ht="20.1" customHeight="1" spans="1:4">
      <c r="A16" s="632" t="s">
        <v>326</v>
      </c>
      <c r="B16" s="664">
        <v>2554</v>
      </c>
      <c r="C16" s="664">
        <v>2554</v>
      </c>
      <c r="D16" s="665">
        <f t="shared" si="0"/>
        <v>0</v>
      </c>
    </row>
    <row r="17" s="593" customFormat="1" ht="20.1" customHeight="1" spans="1:4">
      <c r="A17" s="632" t="s">
        <v>327</v>
      </c>
      <c r="B17" s="664">
        <v>70524</v>
      </c>
      <c r="C17" s="664">
        <v>70524</v>
      </c>
      <c r="D17" s="665">
        <f t="shared" si="0"/>
        <v>0</v>
      </c>
    </row>
    <row r="18" s="593" customFormat="1" ht="20.1" customHeight="1" spans="1:4">
      <c r="A18" s="632" t="s">
        <v>328</v>
      </c>
      <c r="B18" s="664">
        <v>1224</v>
      </c>
      <c r="C18" s="664">
        <v>1377</v>
      </c>
      <c r="D18" s="665">
        <f t="shared" si="0"/>
        <v>0.125</v>
      </c>
    </row>
    <row r="19" s="593" customFormat="1" ht="20.1" customHeight="1" spans="1:4">
      <c r="A19" s="632" t="s">
        <v>329</v>
      </c>
      <c r="B19" s="664">
        <v>66</v>
      </c>
      <c r="C19" s="664"/>
      <c r="D19" s="665">
        <f t="shared" si="0"/>
        <v>-1</v>
      </c>
    </row>
    <row r="20" s="596" customFormat="1" ht="20.1" customHeight="1" spans="1:4">
      <c r="A20" s="629" t="s">
        <v>330</v>
      </c>
      <c r="B20" s="631">
        <f>SUM(B21:B28)</f>
        <v>160054</v>
      </c>
      <c r="C20" s="631">
        <f>SUM(C21:C28)</f>
        <v>158471</v>
      </c>
      <c r="D20" s="663">
        <f t="shared" si="0"/>
        <v>-0.00989041198595475</v>
      </c>
    </row>
    <row r="21" s="593" customFormat="1" ht="20.1" customHeight="1" spans="1:4">
      <c r="A21" s="632" t="s">
        <v>331</v>
      </c>
      <c r="B21" s="664">
        <v>26916</v>
      </c>
      <c r="C21" s="664">
        <v>29576</v>
      </c>
      <c r="D21" s="665">
        <f t="shared" si="0"/>
        <v>0.0988259771139843</v>
      </c>
    </row>
    <row r="22" s="593" customFormat="1" ht="20.1" customHeight="1" spans="1:4">
      <c r="A22" s="632" t="s">
        <v>332</v>
      </c>
      <c r="B22" s="664">
        <v>26327</v>
      </c>
      <c r="C22" s="664">
        <v>25000</v>
      </c>
      <c r="D22" s="665">
        <f t="shared" si="0"/>
        <v>-0.0504045276712121</v>
      </c>
    </row>
    <row r="23" s="593" customFormat="1" ht="20.1" customHeight="1" spans="1:4">
      <c r="A23" s="632" t="s">
        <v>333</v>
      </c>
      <c r="B23" s="664">
        <v>23373</v>
      </c>
      <c r="C23" s="664">
        <v>23000</v>
      </c>
      <c r="D23" s="665">
        <f t="shared" si="0"/>
        <v>-0.0159585846917383</v>
      </c>
    </row>
    <row r="24" s="593" customFormat="1" ht="20.1" customHeight="1" spans="1:4">
      <c r="A24" s="632" t="s">
        <v>334</v>
      </c>
      <c r="B24" s="664"/>
      <c r="C24" s="664"/>
      <c r="D24" s="665"/>
    </row>
    <row r="25" s="593" customFormat="1" ht="20.1" customHeight="1" spans="1:4">
      <c r="A25" s="632" t="s">
        <v>335</v>
      </c>
      <c r="B25" s="664">
        <v>82826</v>
      </c>
      <c r="C25" s="664">
        <v>80495</v>
      </c>
      <c r="D25" s="665">
        <f t="shared" si="0"/>
        <v>-0.0281433366334243</v>
      </c>
    </row>
    <row r="26" s="593" customFormat="1" ht="20.1" customHeight="1" spans="1:4">
      <c r="A26" s="632" t="s">
        <v>336</v>
      </c>
      <c r="B26" s="664">
        <v>2</v>
      </c>
      <c r="C26" s="664"/>
      <c r="D26" s="665">
        <f t="shared" si="0"/>
        <v>-1</v>
      </c>
    </row>
    <row r="27" s="593" customFormat="1" ht="20.1" customHeight="1" spans="1:4">
      <c r="A27" s="632" t="s">
        <v>337</v>
      </c>
      <c r="B27" s="666">
        <v>422</v>
      </c>
      <c r="C27" s="666">
        <v>400</v>
      </c>
      <c r="D27" s="665">
        <f t="shared" si="0"/>
        <v>-0.0521327014218009</v>
      </c>
    </row>
    <row r="28" s="593" customFormat="1" ht="20.1" customHeight="1" spans="1:4">
      <c r="A28" s="632" t="s">
        <v>338</v>
      </c>
      <c r="B28" s="666">
        <v>188</v>
      </c>
      <c r="C28" s="667"/>
      <c r="D28" s="665">
        <f t="shared" si="0"/>
        <v>-1</v>
      </c>
    </row>
    <row r="29" s="596" customFormat="1" ht="20.1" customHeight="1" spans="1:4">
      <c r="A29" s="630" t="s">
        <v>339</v>
      </c>
      <c r="B29" s="630">
        <f>SUM(B5,B20)</f>
        <v>770489</v>
      </c>
      <c r="C29" s="630">
        <f>SUM(C5,C20)</f>
        <v>836052</v>
      </c>
      <c r="D29" s="663">
        <f t="shared" si="0"/>
        <v>0.0850927138479589</v>
      </c>
    </row>
    <row r="30" s="594" customFormat="1" ht="20.1" customHeight="1" spans="1:4">
      <c r="A30" s="668" t="s">
        <v>340</v>
      </c>
      <c r="B30" s="669">
        <f>SUM(B31:B37)</f>
        <v>445090</v>
      </c>
      <c r="C30" s="669">
        <f>SUM(C31:C37)</f>
        <v>261370</v>
      </c>
      <c r="D30" s="663">
        <f t="shared" si="0"/>
        <v>-0.412770450920039</v>
      </c>
    </row>
    <row r="31" s="595" customFormat="1" ht="20.1" customHeight="1" spans="1:4">
      <c r="A31" s="642" t="s">
        <v>341</v>
      </c>
      <c r="B31" s="656">
        <v>46326</v>
      </c>
      <c r="C31" s="656"/>
      <c r="D31" s="665">
        <f t="shared" si="0"/>
        <v>-1</v>
      </c>
    </row>
    <row r="32" s="593" customFormat="1" ht="20.1" customHeight="1" spans="1:4">
      <c r="A32" s="670" t="s">
        <v>342</v>
      </c>
      <c r="B32" s="656">
        <v>26562</v>
      </c>
      <c r="C32" s="656">
        <v>26562</v>
      </c>
      <c r="D32" s="665">
        <f t="shared" si="0"/>
        <v>0</v>
      </c>
    </row>
    <row r="33" s="593" customFormat="1" ht="20.1" customHeight="1" spans="1:4">
      <c r="A33" s="670" t="s">
        <v>343</v>
      </c>
      <c r="B33" s="656">
        <v>116686</v>
      </c>
      <c r="C33" s="656">
        <v>35938</v>
      </c>
      <c r="D33" s="665">
        <f t="shared" si="0"/>
        <v>-0.692011038170817</v>
      </c>
    </row>
    <row r="34" s="593" customFormat="1" ht="20.1" customHeight="1" spans="1:4">
      <c r="A34" s="670" t="s">
        <v>344</v>
      </c>
      <c r="B34" s="671">
        <v>118093</v>
      </c>
      <c r="C34" s="671">
        <v>299</v>
      </c>
      <c r="D34" s="665">
        <f t="shared" si="0"/>
        <v>-0.997468097177648</v>
      </c>
    </row>
    <row r="35" s="593" customFormat="1" ht="20.1" customHeight="1" spans="1:4">
      <c r="A35" s="670" t="s">
        <v>345</v>
      </c>
      <c r="B35" s="672">
        <v>40224</v>
      </c>
      <c r="C35" s="672">
        <v>56141</v>
      </c>
      <c r="D35" s="665">
        <f t="shared" si="0"/>
        <v>0.395709029435163</v>
      </c>
    </row>
    <row r="36" s="593" customFormat="1" ht="20.1" customHeight="1" spans="1:4">
      <c r="A36" s="670" t="s">
        <v>346</v>
      </c>
      <c r="B36" s="656">
        <v>74120</v>
      </c>
      <c r="C36" s="656">
        <v>41559</v>
      </c>
      <c r="D36" s="665">
        <f t="shared" si="0"/>
        <v>-0.439301133297356</v>
      </c>
    </row>
    <row r="37" s="593" customFormat="1" ht="20.1" customHeight="1" spans="1:4">
      <c r="A37" s="670" t="s">
        <v>347</v>
      </c>
      <c r="B37" s="672">
        <v>23079</v>
      </c>
      <c r="C37" s="672">
        <v>100871</v>
      </c>
      <c r="D37" s="665">
        <f t="shared" si="0"/>
        <v>3.3706833051692</v>
      </c>
    </row>
    <row r="38" s="596" customFormat="1" ht="20.1" customHeight="1" spans="1:4">
      <c r="A38" s="645" t="s">
        <v>348</v>
      </c>
      <c r="B38" s="669">
        <f>B29+B30</f>
        <v>1215579</v>
      </c>
      <c r="C38" s="669">
        <f>C29+C30</f>
        <v>1097422</v>
      </c>
      <c r="D38" s="663">
        <f t="shared" si="0"/>
        <v>-0.0972022386039904</v>
      </c>
    </row>
    <row r="39" s="593" customFormat="1" customHeight="1" spans="2:4">
      <c r="B39" s="602"/>
      <c r="C39" s="602"/>
      <c r="D39" s="602"/>
    </row>
    <row r="40" s="593" customFormat="1" customHeight="1" spans="2:4">
      <c r="B40" s="602"/>
      <c r="C40" s="602"/>
      <c r="D40" s="602"/>
    </row>
    <row r="41" s="593" customFormat="1" customHeight="1" spans="2:4">
      <c r="B41" s="602"/>
      <c r="C41" s="602"/>
      <c r="D41" s="602"/>
    </row>
    <row r="42" s="593" customFormat="1" customHeight="1" spans="2:4">
      <c r="B42" s="602"/>
      <c r="C42" s="602"/>
      <c r="D42" s="602"/>
    </row>
    <row r="43" s="593" customFormat="1" customHeight="1" spans="2:4">
      <c r="B43" s="602"/>
      <c r="C43" s="602"/>
      <c r="D43" s="602"/>
    </row>
  </sheetData>
  <mergeCells count="2">
    <mergeCell ref="A2:D2"/>
    <mergeCell ref="A3:D3"/>
  </mergeCells>
  <printOptions horizontalCentered="1"/>
  <pageMargins left="0.388888888888889" right="0.388888888888889" top="0.786805555555556" bottom="0.388888888888889" header="0.310416666666667" footer="0.310416666666667"/>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41"/>
  <sheetViews>
    <sheetView showZeros="0" workbookViewId="0">
      <pane ySplit="4" topLeftCell="A14" activePane="bottomLeft" state="frozen"/>
      <selection/>
      <selection pane="bottomLeft" activeCell="F35" sqref="F35"/>
    </sheetView>
  </sheetViews>
  <sheetFormatPr defaultColWidth="10.3333333333333" defaultRowHeight="21" customHeight="1" outlineLevelCol="3"/>
  <cols>
    <col min="1" max="1" width="43.6666666666667" style="597" customWidth="1"/>
    <col min="2" max="2" width="16.1047619047619" style="598" customWidth="1"/>
    <col min="3" max="3" width="17.3333333333333" style="598" customWidth="1"/>
    <col min="4" max="4" width="14.4380952380952" style="598" customWidth="1"/>
    <col min="5" max="16384" width="10.3333333333333" style="597"/>
  </cols>
  <sheetData>
    <row r="1" ht="24" customHeight="1" spans="1:4">
      <c r="A1" s="599" t="s">
        <v>349</v>
      </c>
      <c r="B1" s="600"/>
      <c r="C1" s="600"/>
      <c r="D1" s="600"/>
    </row>
    <row r="2" s="590" customFormat="1" ht="31.05" customHeight="1" spans="1:4">
      <c r="A2" s="601" t="s">
        <v>350</v>
      </c>
      <c r="B2" s="601"/>
      <c r="C2" s="601"/>
      <c r="D2" s="601"/>
    </row>
    <row r="3" s="591" customFormat="1" ht="27" customHeight="1" spans="1:4">
      <c r="A3" s="602"/>
      <c r="B3" s="646" t="s">
        <v>310</v>
      </c>
      <c r="C3" s="647"/>
      <c r="D3" s="647"/>
    </row>
    <row r="4" s="592" customFormat="1" ht="27.75" customHeight="1" spans="1:4">
      <c r="A4" s="606" t="s">
        <v>311</v>
      </c>
      <c r="B4" s="606" t="s">
        <v>312</v>
      </c>
      <c r="C4" s="606" t="s">
        <v>313</v>
      </c>
      <c r="D4" s="648" t="s">
        <v>314</v>
      </c>
    </row>
    <row r="5" s="593" customFormat="1" ht="20.1" customHeight="1" spans="1:4">
      <c r="A5" s="613" t="s">
        <v>351</v>
      </c>
      <c r="B5" s="649">
        <v>86017</v>
      </c>
      <c r="C5" s="649">
        <v>144777</v>
      </c>
      <c r="D5" s="650">
        <f>C5/B5-1</f>
        <v>0.683120778450771</v>
      </c>
    </row>
    <row r="6" s="593" customFormat="1" ht="20.1" customHeight="1" spans="1:4">
      <c r="A6" s="613" t="s">
        <v>352</v>
      </c>
      <c r="B6" s="649">
        <v>428</v>
      </c>
      <c r="C6" s="649">
        <v>437</v>
      </c>
      <c r="D6" s="650">
        <f t="shared" ref="D6:D35" si="0">C6/B6-1</f>
        <v>0.0210280373831775</v>
      </c>
    </row>
    <row r="7" s="593" customFormat="1" ht="20.1" customHeight="1" spans="1:4">
      <c r="A7" s="613" t="s">
        <v>353</v>
      </c>
      <c r="B7" s="649">
        <v>11401</v>
      </c>
      <c r="C7" s="649">
        <v>12970</v>
      </c>
      <c r="D7" s="650">
        <f t="shared" si="0"/>
        <v>0.137619507060784</v>
      </c>
    </row>
    <row r="8" s="593" customFormat="1" ht="20.1" customHeight="1" spans="1:4">
      <c r="A8" s="613" t="s">
        <v>354</v>
      </c>
      <c r="B8" s="649">
        <v>234568</v>
      </c>
      <c r="C8" s="649">
        <v>232109</v>
      </c>
      <c r="D8" s="650">
        <f t="shared" si="0"/>
        <v>-0.0104831008492207</v>
      </c>
    </row>
    <row r="9" s="593" customFormat="1" ht="20.1" customHeight="1" spans="1:4">
      <c r="A9" s="613" t="s">
        <v>355</v>
      </c>
      <c r="B9" s="649">
        <v>3918</v>
      </c>
      <c r="C9" s="649">
        <v>6000</v>
      </c>
      <c r="D9" s="650">
        <f t="shared" si="0"/>
        <v>0.531393568147014</v>
      </c>
    </row>
    <row r="10" s="593" customFormat="1" ht="20.1" customHeight="1" spans="1:4">
      <c r="A10" s="613" t="s">
        <v>356</v>
      </c>
      <c r="B10" s="649">
        <v>7637</v>
      </c>
      <c r="C10" s="649">
        <v>8464</v>
      </c>
      <c r="D10" s="650">
        <f t="shared" si="0"/>
        <v>0.108288594998036</v>
      </c>
    </row>
    <row r="11" s="593" customFormat="1" ht="20.1" customHeight="1" spans="1:4">
      <c r="A11" s="613" t="s">
        <v>357</v>
      </c>
      <c r="B11" s="649">
        <v>119335</v>
      </c>
      <c r="C11" s="649">
        <v>134868</v>
      </c>
      <c r="D11" s="650">
        <f t="shared" si="0"/>
        <v>0.130162986550467</v>
      </c>
    </row>
    <row r="12" s="593" customFormat="1" ht="20.1" customHeight="1" spans="1:4">
      <c r="A12" s="613" t="s">
        <v>358</v>
      </c>
      <c r="B12" s="649">
        <v>73837</v>
      </c>
      <c r="C12" s="649">
        <v>76231</v>
      </c>
      <c r="D12" s="650">
        <f t="shared" si="0"/>
        <v>0.0324227690724164</v>
      </c>
    </row>
    <row r="13" s="593" customFormat="1" ht="20.1" customHeight="1" spans="1:4">
      <c r="A13" s="613" t="s">
        <v>359</v>
      </c>
      <c r="B13" s="649">
        <v>12216</v>
      </c>
      <c r="C13" s="649">
        <v>22374</v>
      </c>
      <c r="D13" s="650">
        <f t="shared" si="0"/>
        <v>0.831532416502947</v>
      </c>
    </row>
    <row r="14" s="593" customFormat="1" ht="20.1" customHeight="1" spans="1:4">
      <c r="A14" s="613" t="s">
        <v>360</v>
      </c>
      <c r="B14" s="649">
        <v>141959</v>
      </c>
      <c r="C14" s="649">
        <v>55447</v>
      </c>
      <c r="D14" s="650">
        <f t="shared" si="0"/>
        <v>-0.609415394585761</v>
      </c>
    </row>
    <row r="15" s="593" customFormat="1" ht="20.1" customHeight="1" spans="1:4">
      <c r="A15" s="613" t="s">
        <v>361</v>
      </c>
      <c r="B15" s="649">
        <v>37137</v>
      </c>
      <c r="C15" s="649">
        <v>51307</v>
      </c>
      <c r="D15" s="650">
        <f t="shared" si="0"/>
        <v>0.381560169103589</v>
      </c>
    </row>
    <row r="16" s="593" customFormat="1" ht="20.1" customHeight="1" spans="1:4">
      <c r="A16" s="613" t="s">
        <v>362</v>
      </c>
      <c r="B16" s="649">
        <v>7136</v>
      </c>
      <c r="C16" s="649">
        <v>10381</v>
      </c>
      <c r="D16" s="650">
        <f t="shared" si="0"/>
        <v>0.454736547085202</v>
      </c>
    </row>
    <row r="17" s="593" customFormat="1" ht="20.1" customHeight="1" spans="1:4">
      <c r="A17" s="613" t="s">
        <v>363</v>
      </c>
      <c r="B17" s="649">
        <v>28981</v>
      </c>
      <c r="C17" s="649">
        <v>28630</v>
      </c>
      <c r="D17" s="650">
        <f t="shared" si="0"/>
        <v>-0.0121113833201063</v>
      </c>
    </row>
    <row r="18" s="593" customFormat="1" ht="20.1" customHeight="1" spans="1:4">
      <c r="A18" s="613" t="s">
        <v>364</v>
      </c>
      <c r="B18" s="649">
        <v>1223</v>
      </c>
      <c r="C18" s="649">
        <v>863</v>
      </c>
      <c r="D18" s="650">
        <f t="shared" si="0"/>
        <v>-0.294358135731807</v>
      </c>
    </row>
    <row r="19" s="593" customFormat="1" ht="20.1" customHeight="1" spans="1:4">
      <c r="A19" s="613" t="s">
        <v>365</v>
      </c>
      <c r="B19" s="649">
        <v>244</v>
      </c>
      <c r="C19" s="649">
        <v>81</v>
      </c>
      <c r="D19" s="650">
        <f t="shared" si="0"/>
        <v>-0.668032786885246</v>
      </c>
    </row>
    <row r="20" s="593" customFormat="1" ht="20.1" customHeight="1" spans="1:4">
      <c r="A20" s="613" t="s">
        <v>366</v>
      </c>
      <c r="B20" s="649">
        <v>5166</v>
      </c>
      <c r="C20" s="649">
        <v>5738</v>
      </c>
      <c r="D20" s="650">
        <f t="shared" si="0"/>
        <v>0.110723964382501</v>
      </c>
    </row>
    <row r="21" s="593" customFormat="1" ht="20.1" customHeight="1" spans="1:4">
      <c r="A21" s="613" t="s">
        <v>367</v>
      </c>
      <c r="B21" s="649">
        <v>3889</v>
      </c>
      <c r="C21" s="649">
        <v>9815</v>
      </c>
      <c r="D21" s="650">
        <f t="shared" si="0"/>
        <v>1.52378503471329</v>
      </c>
    </row>
    <row r="22" s="593" customFormat="1" ht="20.1" customHeight="1" spans="1:4">
      <c r="A22" s="613" t="s">
        <v>368</v>
      </c>
      <c r="B22" s="649">
        <v>36744</v>
      </c>
      <c r="C22" s="649">
        <v>30103</v>
      </c>
      <c r="D22" s="650">
        <f t="shared" si="0"/>
        <v>-0.180736991073372</v>
      </c>
    </row>
    <row r="23" s="593" customFormat="1" ht="20.1" customHeight="1" spans="1:4">
      <c r="A23" s="613" t="s">
        <v>369</v>
      </c>
      <c r="B23" s="649">
        <v>1350</v>
      </c>
      <c r="C23" s="649">
        <v>3146</v>
      </c>
      <c r="D23" s="650">
        <f t="shared" si="0"/>
        <v>1.33037037037037</v>
      </c>
    </row>
    <row r="24" s="593" customFormat="1" ht="20.1" customHeight="1" spans="1:4">
      <c r="A24" s="613" t="s">
        <v>370</v>
      </c>
      <c r="B24" s="649">
        <v>1352</v>
      </c>
      <c r="C24" s="649">
        <v>2386</v>
      </c>
      <c r="D24" s="650">
        <f t="shared" si="0"/>
        <v>0.764792899408284</v>
      </c>
    </row>
    <row r="25" s="593" customFormat="1" ht="20.1" customHeight="1" spans="1:4">
      <c r="A25" s="613" t="s">
        <v>371</v>
      </c>
      <c r="B25" s="651"/>
      <c r="C25" s="649">
        <v>21000</v>
      </c>
      <c r="D25" s="650"/>
    </row>
    <row r="26" s="593" customFormat="1" ht="20.1" customHeight="1" spans="1:4">
      <c r="A26" s="613" t="s">
        <v>372</v>
      </c>
      <c r="B26" s="649">
        <v>5456</v>
      </c>
      <c r="C26" s="649">
        <v>7560</v>
      </c>
      <c r="D26" s="650">
        <f t="shared" si="0"/>
        <v>0.385630498533724</v>
      </c>
    </row>
    <row r="27" s="593" customFormat="1" ht="20.1" customHeight="1" spans="1:4">
      <c r="A27" s="613" t="s">
        <v>373</v>
      </c>
      <c r="B27" s="651"/>
      <c r="C27" s="651"/>
      <c r="D27" s="650"/>
    </row>
    <row r="28" s="593" customFormat="1" ht="20.1" customHeight="1" spans="1:4">
      <c r="A28" s="652" t="s">
        <v>374</v>
      </c>
      <c r="B28" s="630">
        <f>SUM(B5:B27)</f>
        <v>819994</v>
      </c>
      <c r="C28" s="631">
        <f>SUM(C5:C27)</f>
        <v>864687</v>
      </c>
      <c r="D28" s="653">
        <f t="shared" si="0"/>
        <v>0.054504057346761</v>
      </c>
    </row>
    <row r="29" s="594" customFormat="1" ht="20.1" customHeight="1" spans="1:4">
      <c r="A29" s="629" t="s">
        <v>375</v>
      </c>
      <c r="B29" s="630">
        <f>SUM(B30:B34)</f>
        <v>395585</v>
      </c>
      <c r="C29" s="630">
        <f>SUM(C30:C34)</f>
        <v>232735</v>
      </c>
      <c r="D29" s="653">
        <f t="shared" si="0"/>
        <v>-0.411668794317277</v>
      </c>
    </row>
    <row r="30" s="593" customFormat="1" ht="20.1" customHeight="1" spans="1:4">
      <c r="A30" s="654" t="s">
        <v>376</v>
      </c>
      <c r="B30" s="655">
        <v>46326</v>
      </c>
      <c r="C30" s="655"/>
      <c r="D30" s="650">
        <f t="shared" si="0"/>
        <v>-1</v>
      </c>
    </row>
    <row r="31" s="593" customFormat="1" ht="20.1" customHeight="1" spans="1:4">
      <c r="A31" s="654" t="s">
        <v>377</v>
      </c>
      <c r="B31" s="656">
        <v>209750</v>
      </c>
      <c r="C31" s="656">
        <v>232735</v>
      </c>
      <c r="D31" s="650">
        <f t="shared" si="0"/>
        <v>0.10958283671037</v>
      </c>
    </row>
    <row r="32" s="593" customFormat="1" ht="20.1" customHeight="1" spans="1:4">
      <c r="A32" s="657" t="s">
        <v>378</v>
      </c>
      <c r="B32" s="656">
        <v>38638</v>
      </c>
      <c r="C32" s="656"/>
      <c r="D32" s="650">
        <f t="shared" si="0"/>
        <v>-1</v>
      </c>
    </row>
    <row r="33" s="593" customFormat="1" ht="20.1" customHeight="1" spans="1:4">
      <c r="A33" s="657" t="s">
        <v>379</v>
      </c>
      <c r="B33" s="658"/>
      <c r="C33" s="651"/>
      <c r="D33" s="650"/>
    </row>
    <row r="34" s="593" customFormat="1" ht="20.1" customHeight="1" spans="1:4">
      <c r="A34" s="654" t="s">
        <v>380</v>
      </c>
      <c r="B34" s="656">
        <v>100871</v>
      </c>
      <c r="C34" s="656"/>
      <c r="D34" s="650">
        <f t="shared" si="0"/>
        <v>-1</v>
      </c>
    </row>
    <row r="35" s="593" customFormat="1" ht="20.1" customHeight="1" spans="1:4">
      <c r="A35" s="659" t="s">
        <v>381</v>
      </c>
      <c r="B35" s="630">
        <f>B28+B29</f>
        <v>1215579</v>
      </c>
      <c r="C35" s="630">
        <f>C28+C29</f>
        <v>1097422</v>
      </c>
      <c r="D35" s="653">
        <f t="shared" si="0"/>
        <v>-0.0972022386039904</v>
      </c>
    </row>
    <row r="36" s="593" customFormat="1" customHeight="1" spans="2:4">
      <c r="B36" s="620"/>
      <c r="C36" s="620"/>
      <c r="D36" s="620"/>
    </row>
    <row r="37" s="593" customFormat="1" customHeight="1" spans="2:4">
      <c r="B37" s="620"/>
      <c r="C37" s="620"/>
      <c r="D37" s="620"/>
    </row>
    <row r="38" s="593" customFormat="1" customHeight="1" spans="2:4">
      <c r="B38" s="620"/>
      <c r="C38" s="620"/>
      <c r="D38" s="620"/>
    </row>
    <row r="39" s="593" customFormat="1" customHeight="1" spans="2:4">
      <c r="B39" s="620"/>
      <c r="C39" s="620"/>
      <c r="D39" s="620"/>
    </row>
    <row r="40" s="593" customFormat="1" customHeight="1" spans="2:4">
      <c r="B40" s="620"/>
      <c r="C40" s="620"/>
      <c r="D40" s="620"/>
    </row>
    <row r="41" s="593" customFormat="1" customHeight="1" spans="2:4">
      <c r="B41" s="620"/>
      <c r="C41" s="620"/>
      <c r="D41" s="620"/>
    </row>
  </sheetData>
  <mergeCells count="2">
    <mergeCell ref="A2:D2"/>
    <mergeCell ref="B3:D3"/>
  </mergeCells>
  <printOptions horizontalCentered="1"/>
  <pageMargins left="0.588888888888889" right="0.588888888888889" top="0.788888888888889" bottom="0.788888888888889" header="0.309027777777778" footer="0.309027777777778"/>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38"/>
  <sheetViews>
    <sheetView showZeros="0" topLeftCell="A16" workbookViewId="0">
      <selection activeCell="I25" sqref="I25"/>
    </sheetView>
  </sheetViews>
  <sheetFormatPr defaultColWidth="9.88571428571429" defaultRowHeight="14.25" outlineLevelCol="5"/>
  <cols>
    <col min="1" max="1" width="36.6666666666667" style="407" customWidth="1"/>
    <col min="2" max="2" width="17.1047619047619" style="408" customWidth="1"/>
    <col min="3" max="3" width="16.4380952380952" style="408" customWidth="1"/>
    <col min="4" max="4" width="15" style="409" customWidth="1"/>
    <col min="5" max="5" width="9.88571428571429" style="407"/>
    <col min="6" max="6" width="10.4380952380952" style="407" customWidth="1"/>
    <col min="7" max="16384" width="9.88571428571429" style="407"/>
  </cols>
  <sheetData>
    <row r="1" s="402" customFormat="1" ht="24" customHeight="1" spans="1:4">
      <c r="A1" s="622" t="s">
        <v>382</v>
      </c>
      <c r="B1" s="623"/>
      <c r="C1" s="623"/>
      <c r="D1" s="624"/>
    </row>
    <row r="2" s="621" customFormat="1" ht="27.9" customHeight="1" spans="1:4">
      <c r="A2" s="625" t="s">
        <v>383</v>
      </c>
      <c r="B2" s="625"/>
      <c r="C2" s="625"/>
      <c r="D2" s="625"/>
    </row>
    <row r="3" s="404" customFormat="1" ht="24" customHeight="1" spans="1:4">
      <c r="A3" s="626"/>
      <c r="B3" s="626"/>
      <c r="C3" s="627"/>
      <c r="D3" s="628" t="s">
        <v>310</v>
      </c>
    </row>
    <row r="4" s="405" customFormat="1" ht="27.9" customHeight="1" spans="1:4">
      <c r="A4" s="190" t="s">
        <v>311</v>
      </c>
      <c r="B4" s="190" t="s">
        <v>312</v>
      </c>
      <c r="C4" s="190" t="s">
        <v>313</v>
      </c>
      <c r="D4" s="443" t="s">
        <v>314</v>
      </c>
    </row>
    <row r="5" s="596" customFormat="1" ht="19.95" customHeight="1" spans="1:4">
      <c r="A5" s="629" t="s">
        <v>315</v>
      </c>
      <c r="B5" s="630">
        <f>SUM(B6:B19)</f>
        <v>609365</v>
      </c>
      <c r="C5" s="631">
        <f>SUM(C6:C19)</f>
        <v>676378</v>
      </c>
      <c r="D5" s="616">
        <f>(C5/B5-1)*100</f>
        <v>10.9971855948405</v>
      </c>
    </row>
    <row r="6" s="593" customFormat="1" ht="19.95" customHeight="1" spans="1:4">
      <c r="A6" s="632" t="s">
        <v>316</v>
      </c>
      <c r="B6" s="633">
        <v>239824</v>
      </c>
      <c r="C6" s="634">
        <v>269852</v>
      </c>
      <c r="D6" s="635">
        <f t="shared" ref="D6:D38" si="0">(C6/B6-1)*100</f>
        <v>12.520848622323</v>
      </c>
    </row>
    <row r="7" s="593" customFormat="1" ht="19.95" customHeight="1" spans="1:4">
      <c r="A7" s="632" t="s">
        <v>317</v>
      </c>
      <c r="B7" s="633">
        <v>107822</v>
      </c>
      <c r="C7" s="634">
        <v>121300</v>
      </c>
      <c r="D7" s="635">
        <f t="shared" si="0"/>
        <v>12.5002318636271</v>
      </c>
    </row>
    <row r="8" s="593" customFormat="1" ht="19.95" customHeight="1" spans="1:4">
      <c r="A8" s="632" t="s">
        <v>318</v>
      </c>
      <c r="B8" s="633">
        <v>18659</v>
      </c>
      <c r="C8" s="634">
        <v>20992</v>
      </c>
      <c r="D8" s="635">
        <f t="shared" si="0"/>
        <v>12.5033495900102</v>
      </c>
    </row>
    <row r="9" s="593" customFormat="1" ht="19.95" customHeight="1" spans="1:4">
      <c r="A9" s="632" t="s">
        <v>319</v>
      </c>
      <c r="B9" s="633">
        <v>9344</v>
      </c>
      <c r="C9" s="634">
        <v>10512</v>
      </c>
      <c r="D9" s="635">
        <f t="shared" si="0"/>
        <v>12.5</v>
      </c>
    </row>
    <row r="10" s="593" customFormat="1" ht="19.95" customHeight="1" spans="1:4">
      <c r="A10" s="632" t="s">
        <v>320</v>
      </c>
      <c r="B10" s="633">
        <v>35993</v>
      </c>
      <c r="C10" s="634">
        <v>40492</v>
      </c>
      <c r="D10" s="635">
        <f t="shared" si="0"/>
        <v>12.4996527102492</v>
      </c>
    </row>
    <row r="11" s="593" customFormat="1" ht="19.95" customHeight="1" spans="1:4">
      <c r="A11" s="632" t="s">
        <v>321</v>
      </c>
      <c r="B11" s="633">
        <v>17828</v>
      </c>
      <c r="C11" s="634">
        <v>20057</v>
      </c>
      <c r="D11" s="635">
        <f t="shared" si="0"/>
        <v>12.5028045770698</v>
      </c>
    </row>
    <row r="12" s="593" customFormat="1" ht="19.95" customHeight="1" spans="1:4">
      <c r="A12" s="632" t="s">
        <v>322</v>
      </c>
      <c r="B12" s="633">
        <v>13966</v>
      </c>
      <c r="C12" s="634">
        <v>15712</v>
      </c>
      <c r="D12" s="635">
        <f t="shared" si="0"/>
        <v>12.5017900615781</v>
      </c>
    </row>
    <row r="13" s="593" customFormat="1" ht="19.95" customHeight="1" spans="1:4">
      <c r="A13" s="632" t="s">
        <v>323</v>
      </c>
      <c r="B13" s="633">
        <v>49307</v>
      </c>
      <c r="C13" s="634">
        <v>55470</v>
      </c>
      <c r="D13" s="635">
        <f t="shared" si="0"/>
        <v>12.4992394589004</v>
      </c>
    </row>
    <row r="14" s="593" customFormat="1" ht="19.95" customHeight="1" spans="1:4">
      <c r="A14" s="632" t="s">
        <v>324</v>
      </c>
      <c r="B14" s="633">
        <v>37873</v>
      </c>
      <c r="C14" s="634">
        <v>42607</v>
      </c>
      <c r="D14" s="635">
        <f t="shared" si="0"/>
        <v>12.4996699495683</v>
      </c>
    </row>
    <row r="15" s="593" customFormat="1" ht="19.95" customHeight="1" spans="1:4">
      <c r="A15" s="632" t="s">
        <v>325</v>
      </c>
      <c r="B15" s="633">
        <v>4382</v>
      </c>
      <c r="C15" s="634">
        <v>4929</v>
      </c>
      <c r="D15" s="635">
        <f t="shared" si="0"/>
        <v>12.482884527613</v>
      </c>
    </row>
    <row r="16" s="593" customFormat="1" ht="19.95" customHeight="1" spans="1:4">
      <c r="A16" s="632" t="s">
        <v>326</v>
      </c>
      <c r="B16" s="633">
        <v>2554</v>
      </c>
      <c r="C16" s="634">
        <v>2554</v>
      </c>
      <c r="D16" s="635">
        <f t="shared" si="0"/>
        <v>0</v>
      </c>
    </row>
    <row r="17" s="593" customFormat="1" ht="19.95" customHeight="1" spans="1:4">
      <c r="A17" s="632" t="s">
        <v>327</v>
      </c>
      <c r="B17" s="633">
        <v>70523</v>
      </c>
      <c r="C17" s="634">
        <v>70524</v>
      </c>
      <c r="D17" s="635">
        <f t="shared" si="0"/>
        <v>0.00141797711386005</v>
      </c>
    </row>
    <row r="18" s="593" customFormat="1" ht="19.95" customHeight="1" spans="1:4">
      <c r="A18" s="632" t="s">
        <v>328</v>
      </c>
      <c r="B18" s="633">
        <v>1224</v>
      </c>
      <c r="C18" s="634">
        <v>1377</v>
      </c>
      <c r="D18" s="635">
        <f t="shared" si="0"/>
        <v>12.5</v>
      </c>
    </row>
    <row r="19" s="593" customFormat="1" ht="19.95" customHeight="1" spans="1:4">
      <c r="A19" s="632" t="s">
        <v>329</v>
      </c>
      <c r="B19" s="633">
        <v>66</v>
      </c>
      <c r="C19" s="636"/>
      <c r="D19" s="635">
        <f t="shared" si="0"/>
        <v>-100</v>
      </c>
    </row>
    <row r="20" s="406" customFormat="1" ht="19.95" customHeight="1" spans="1:4">
      <c r="A20" s="629" t="s">
        <v>330</v>
      </c>
      <c r="B20" s="462">
        <f>SUM(B21:B27)</f>
        <v>160054</v>
      </c>
      <c r="C20" s="462">
        <f>SUM(C21:C27)</f>
        <v>158471</v>
      </c>
      <c r="D20" s="616">
        <f t="shared" si="0"/>
        <v>-0.989041198595475</v>
      </c>
    </row>
    <row r="21" s="406" customFormat="1" ht="19.95" customHeight="1" spans="1:4">
      <c r="A21" s="637" t="s">
        <v>331</v>
      </c>
      <c r="B21" s="633">
        <v>26916</v>
      </c>
      <c r="C21" s="633">
        <v>29576</v>
      </c>
      <c r="D21" s="635">
        <f t="shared" si="0"/>
        <v>9.88259771139843</v>
      </c>
    </row>
    <row r="22" s="406" customFormat="1" ht="19.95" customHeight="1" spans="1:4">
      <c r="A22" s="637" t="s">
        <v>332</v>
      </c>
      <c r="B22" s="633">
        <v>26327</v>
      </c>
      <c r="C22" s="633">
        <v>25000</v>
      </c>
      <c r="D22" s="635">
        <f t="shared" si="0"/>
        <v>-5.04045276712121</v>
      </c>
    </row>
    <row r="23" s="406" customFormat="1" ht="19.95" customHeight="1" spans="1:4">
      <c r="A23" s="637" t="s">
        <v>333</v>
      </c>
      <c r="B23" s="633">
        <v>23373</v>
      </c>
      <c r="C23" s="633">
        <v>23000</v>
      </c>
      <c r="D23" s="635">
        <f t="shared" si="0"/>
        <v>-1.59585846917383</v>
      </c>
    </row>
    <row r="24" s="406" customFormat="1" ht="19.95" customHeight="1" spans="1:4">
      <c r="A24" s="637" t="s">
        <v>335</v>
      </c>
      <c r="B24" s="633">
        <v>82826</v>
      </c>
      <c r="C24" s="633">
        <v>80495</v>
      </c>
      <c r="D24" s="635">
        <f t="shared" si="0"/>
        <v>-2.81433366334243</v>
      </c>
    </row>
    <row r="25" s="406" customFormat="1" ht="19.95" customHeight="1" spans="1:4">
      <c r="A25" s="637" t="s">
        <v>336</v>
      </c>
      <c r="B25" s="633">
        <v>2</v>
      </c>
      <c r="C25" s="633"/>
      <c r="D25" s="635">
        <f t="shared" si="0"/>
        <v>-100</v>
      </c>
    </row>
    <row r="26" s="406" customFormat="1" ht="19.95" customHeight="1" spans="1:4">
      <c r="A26" s="638" t="s">
        <v>337</v>
      </c>
      <c r="B26" s="633">
        <v>422</v>
      </c>
      <c r="C26" s="633">
        <v>400</v>
      </c>
      <c r="D26" s="635">
        <f t="shared" si="0"/>
        <v>-5.21327014218009</v>
      </c>
    </row>
    <row r="27" s="406" customFormat="1" ht="19.95" customHeight="1" spans="1:4">
      <c r="A27" s="638" t="s">
        <v>338</v>
      </c>
      <c r="B27" s="633">
        <v>188</v>
      </c>
      <c r="C27" s="633"/>
      <c r="D27" s="635">
        <f t="shared" si="0"/>
        <v>-100</v>
      </c>
    </row>
    <row r="28" s="405" customFormat="1" ht="19.95" customHeight="1" spans="1:4">
      <c r="A28" s="639" t="s">
        <v>384</v>
      </c>
      <c r="B28" s="462">
        <f>B20+B5</f>
        <v>769419</v>
      </c>
      <c r="C28" s="462">
        <f>C20+C5</f>
        <v>834849</v>
      </c>
      <c r="D28" s="616">
        <f t="shared" si="0"/>
        <v>8.50381911546245</v>
      </c>
    </row>
    <row r="29" s="405" customFormat="1" ht="19.95" customHeight="1" spans="1:4">
      <c r="A29" s="640" t="s">
        <v>340</v>
      </c>
      <c r="B29" s="462">
        <f>SUM(B30:B37)</f>
        <v>451858</v>
      </c>
      <c r="C29" s="462">
        <f>SUM(C30:C37)</f>
        <v>262573</v>
      </c>
      <c r="D29" s="616">
        <f t="shared" si="0"/>
        <v>-41.890372639192</v>
      </c>
    </row>
    <row r="30" s="406" customFormat="1" ht="19.95" customHeight="1" spans="1:4">
      <c r="A30" s="427" t="s">
        <v>341</v>
      </c>
      <c r="B30" s="633">
        <v>46326</v>
      </c>
      <c r="C30" s="641"/>
      <c r="D30" s="635">
        <f t="shared" si="0"/>
        <v>-100</v>
      </c>
    </row>
    <row r="31" s="405" customFormat="1" ht="19.95" customHeight="1" spans="1:4">
      <c r="A31" s="642" t="s">
        <v>342</v>
      </c>
      <c r="B31" s="633">
        <v>26562</v>
      </c>
      <c r="C31" s="98">
        <v>26562</v>
      </c>
      <c r="D31" s="635">
        <f t="shared" si="0"/>
        <v>0</v>
      </c>
    </row>
    <row r="32" s="405" customFormat="1" ht="19.95" customHeight="1" spans="1:4">
      <c r="A32" s="642" t="s">
        <v>343</v>
      </c>
      <c r="B32" s="633">
        <v>122384</v>
      </c>
      <c r="C32" s="634">
        <v>35938</v>
      </c>
      <c r="D32" s="635">
        <f t="shared" si="0"/>
        <v>-70.6350503333769</v>
      </c>
    </row>
    <row r="33" s="405" customFormat="1" ht="19.95" customHeight="1" spans="1:4">
      <c r="A33" s="642" t="s">
        <v>344</v>
      </c>
      <c r="B33" s="633">
        <v>118093</v>
      </c>
      <c r="C33" s="634">
        <v>299</v>
      </c>
      <c r="D33" s="635">
        <f t="shared" si="0"/>
        <v>-99.7468097177648</v>
      </c>
    </row>
    <row r="34" s="405" customFormat="1" ht="19.95" customHeight="1" spans="1:4">
      <c r="A34" s="642" t="s">
        <v>385</v>
      </c>
      <c r="B34" s="633">
        <v>74120</v>
      </c>
      <c r="C34" s="98">
        <v>41559</v>
      </c>
      <c r="D34" s="635">
        <f t="shared" si="0"/>
        <v>-43.9301133297356</v>
      </c>
    </row>
    <row r="35" s="405" customFormat="1" ht="19.95" customHeight="1" spans="1:6">
      <c r="A35" s="642" t="s">
        <v>386</v>
      </c>
      <c r="B35" s="633">
        <v>1070</v>
      </c>
      <c r="C35" s="98">
        <v>1203</v>
      </c>
      <c r="D35" s="635">
        <f t="shared" si="0"/>
        <v>12.4299065420561</v>
      </c>
      <c r="F35" s="431"/>
    </row>
    <row r="36" s="405" customFormat="1" ht="19.95" customHeight="1" spans="1:6">
      <c r="A36" s="642" t="s">
        <v>345</v>
      </c>
      <c r="B36" s="633">
        <v>40224</v>
      </c>
      <c r="C36" s="643">
        <v>56141</v>
      </c>
      <c r="D36" s="635">
        <f t="shared" si="0"/>
        <v>39.5709029435163</v>
      </c>
      <c r="F36" s="431"/>
    </row>
    <row r="37" s="406" customFormat="1" ht="19.95" customHeight="1" spans="1:6">
      <c r="A37" s="642" t="s">
        <v>347</v>
      </c>
      <c r="B37" s="633">
        <v>23079</v>
      </c>
      <c r="C37" s="643">
        <v>100871</v>
      </c>
      <c r="D37" s="635">
        <f t="shared" si="0"/>
        <v>337.06833051692</v>
      </c>
      <c r="F37" s="644"/>
    </row>
    <row r="38" s="406" customFormat="1" ht="19.95" customHeight="1" spans="1:4">
      <c r="A38" s="645" t="s">
        <v>348</v>
      </c>
      <c r="B38" s="462">
        <f>B28+B29</f>
        <v>1221277</v>
      </c>
      <c r="C38" s="462">
        <f>C28+C29</f>
        <v>1097422</v>
      </c>
      <c r="D38" s="616">
        <f t="shared" si="0"/>
        <v>-10.1414339253093</v>
      </c>
    </row>
  </sheetData>
  <mergeCells count="1">
    <mergeCell ref="A2:D2"/>
  </mergeCells>
  <printOptions horizontalCentered="1"/>
  <pageMargins left="0.590277777777778" right="0.590277777777778" top="0.790277777777778" bottom="0.790277777777778" header="0.310416666666667" footer="0.310416666666667"/>
  <pageSetup paperSize="9" fitToHeight="0"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4"/>
  <sheetViews>
    <sheetView showZeros="0" topLeftCell="A10" workbookViewId="0">
      <selection activeCell="I37" sqref="I37"/>
    </sheetView>
  </sheetViews>
  <sheetFormatPr defaultColWidth="10.3333333333333" defaultRowHeight="21" customHeight="1" outlineLevelCol="3"/>
  <cols>
    <col min="1" max="1" width="40.3333333333333" style="597" customWidth="1"/>
    <col min="2" max="2" width="17.1047619047619" style="598" customWidth="1"/>
    <col min="3" max="4" width="17.3333333333333" style="598" customWidth="1"/>
    <col min="5" max="16384" width="10.3333333333333" style="597"/>
  </cols>
  <sheetData>
    <row r="1" ht="24" customHeight="1" spans="1:4">
      <c r="A1" s="599" t="s">
        <v>387</v>
      </c>
      <c r="B1" s="600"/>
      <c r="C1" s="600"/>
      <c r="D1" s="600"/>
    </row>
    <row r="2" s="590" customFormat="1" ht="24" customHeight="1" spans="1:4">
      <c r="A2" s="601" t="s">
        <v>388</v>
      </c>
      <c r="B2" s="601"/>
      <c r="C2" s="601"/>
      <c r="D2" s="601"/>
    </row>
    <row r="3" s="591" customFormat="1" ht="19.5" customHeight="1" spans="1:4">
      <c r="A3" s="602"/>
      <c r="B3" s="603" t="s">
        <v>310</v>
      </c>
      <c r="C3" s="604"/>
      <c r="D3" s="604"/>
    </row>
    <row r="4" s="592" customFormat="1" ht="30" customHeight="1" spans="1:4">
      <c r="A4" s="605" t="s">
        <v>311</v>
      </c>
      <c r="B4" s="606" t="s">
        <v>312</v>
      </c>
      <c r="C4" s="606" t="s">
        <v>313</v>
      </c>
      <c r="D4" s="607" t="s">
        <v>314</v>
      </c>
    </row>
    <row r="5" s="593" customFormat="1" ht="20.1" customHeight="1" spans="1:4">
      <c r="A5" s="608" t="s">
        <v>351</v>
      </c>
      <c r="B5" s="609">
        <v>85031</v>
      </c>
      <c r="C5" s="610">
        <v>143704</v>
      </c>
      <c r="D5" s="611">
        <f>(C5/B5-1)*100</f>
        <v>69.0018934271031</v>
      </c>
    </row>
    <row r="6" s="593" customFormat="1" ht="20.1" customHeight="1" spans="1:4">
      <c r="A6" s="608" t="s">
        <v>352</v>
      </c>
      <c r="B6" s="609">
        <v>428</v>
      </c>
      <c r="C6" s="610">
        <v>437</v>
      </c>
      <c r="D6" s="611">
        <f t="shared" ref="D6:D37" si="0">(C6/B6-1)*100</f>
        <v>2.10280373831775</v>
      </c>
    </row>
    <row r="7" s="593" customFormat="1" ht="20.1" customHeight="1" spans="1:4">
      <c r="A7" s="608" t="s">
        <v>353</v>
      </c>
      <c r="B7" s="609">
        <v>11401</v>
      </c>
      <c r="C7" s="610">
        <v>12970</v>
      </c>
      <c r="D7" s="611">
        <f t="shared" si="0"/>
        <v>13.7619507060784</v>
      </c>
    </row>
    <row r="8" s="593" customFormat="1" ht="20.1" customHeight="1" spans="1:4">
      <c r="A8" s="608" t="s">
        <v>354</v>
      </c>
      <c r="B8" s="609">
        <v>234568</v>
      </c>
      <c r="C8" s="610">
        <v>232109</v>
      </c>
      <c r="D8" s="611">
        <f t="shared" si="0"/>
        <v>-1.04831008492207</v>
      </c>
    </row>
    <row r="9" s="593" customFormat="1" ht="20.1" customHeight="1" spans="1:4">
      <c r="A9" s="608" t="s">
        <v>355</v>
      </c>
      <c r="B9" s="609">
        <v>3918</v>
      </c>
      <c r="C9" s="610">
        <v>6000</v>
      </c>
      <c r="D9" s="611">
        <f t="shared" si="0"/>
        <v>53.1393568147014</v>
      </c>
    </row>
    <row r="10" s="593" customFormat="1" ht="20.1" customHeight="1" spans="1:4">
      <c r="A10" s="608" t="s">
        <v>356</v>
      </c>
      <c r="B10" s="609">
        <v>7637</v>
      </c>
      <c r="C10" s="610">
        <v>8464</v>
      </c>
      <c r="D10" s="611">
        <f t="shared" si="0"/>
        <v>10.8288594998036</v>
      </c>
    </row>
    <row r="11" s="593" customFormat="1" ht="20.1" customHeight="1" spans="1:4">
      <c r="A11" s="608" t="s">
        <v>357</v>
      </c>
      <c r="B11" s="609">
        <v>118972</v>
      </c>
      <c r="C11" s="610">
        <v>134740</v>
      </c>
      <c r="D11" s="611">
        <f t="shared" si="0"/>
        <v>13.2535386477491</v>
      </c>
    </row>
    <row r="12" s="593" customFormat="1" ht="20.1" customHeight="1" spans="1:4">
      <c r="A12" s="608" t="s">
        <v>358</v>
      </c>
      <c r="B12" s="609">
        <v>73611</v>
      </c>
      <c r="C12" s="610">
        <v>76180</v>
      </c>
      <c r="D12" s="611">
        <f t="shared" si="0"/>
        <v>3.48996753202646</v>
      </c>
    </row>
    <row r="13" s="593" customFormat="1" ht="20.1" customHeight="1" spans="1:4">
      <c r="A13" s="608" t="s">
        <v>359</v>
      </c>
      <c r="B13" s="609">
        <v>12216</v>
      </c>
      <c r="C13" s="610">
        <v>22374</v>
      </c>
      <c r="D13" s="611">
        <f t="shared" si="0"/>
        <v>83.1532416502947</v>
      </c>
    </row>
    <row r="14" s="593" customFormat="1" ht="20.1" customHeight="1" spans="1:4">
      <c r="A14" s="608" t="s">
        <v>360</v>
      </c>
      <c r="B14" s="609">
        <v>140757</v>
      </c>
      <c r="C14" s="610">
        <v>55095</v>
      </c>
      <c r="D14" s="611">
        <f t="shared" si="0"/>
        <v>-60.8580745540186</v>
      </c>
    </row>
    <row r="15" s="593" customFormat="1" ht="20.1" customHeight="1" spans="1:4">
      <c r="A15" s="608" t="s">
        <v>361</v>
      </c>
      <c r="B15" s="609">
        <v>36335</v>
      </c>
      <c r="C15" s="610">
        <v>51307</v>
      </c>
      <c r="D15" s="611">
        <f t="shared" si="0"/>
        <v>41.2054492913169</v>
      </c>
    </row>
    <row r="16" s="593" customFormat="1" ht="20.1" customHeight="1" spans="1:4">
      <c r="A16" s="608" t="s">
        <v>362</v>
      </c>
      <c r="B16" s="609">
        <v>7136</v>
      </c>
      <c r="C16" s="610">
        <v>10381</v>
      </c>
      <c r="D16" s="611">
        <f t="shared" si="0"/>
        <v>45.4736547085202</v>
      </c>
    </row>
    <row r="17" s="593" customFormat="1" ht="20.1" customHeight="1" spans="1:4">
      <c r="A17" s="608" t="s">
        <v>363</v>
      </c>
      <c r="B17" s="609">
        <v>28981</v>
      </c>
      <c r="C17" s="610">
        <v>28630</v>
      </c>
      <c r="D17" s="611">
        <f t="shared" si="0"/>
        <v>-1.21113833201063</v>
      </c>
    </row>
    <row r="18" s="593" customFormat="1" ht="20.1" customHeight="1" spans="1:4">
      <c r="A18" s="608" t="s">
        <v>364</v>
      </c>
      <c r="B18" s="609">
        <v>1223</v>
      </c>
      <c r="C18" s="610">
        <v>863</v>
      </c>
      <c r="D18" s="611">
        <f t="shared" si="0"/>
        <v>-29.4358135731807</v>
      </c>
    </row>
    <row r="19" s="593" customFormat="1" ht="20.1" customHeight="1" spans="1:4">
      <c r="A19" s="608" t="s">
        <v>365</v>
      </c>
      <c r="B19" s="609">
        <v>244</v>
      </c>
      <c r="C19" s="610">
        <v>81</v>
      </c>
      <c r="D19" s="611">
        <f t="shared" si="0"/>
        <v>-66.8032786885246</v>
      </c>
    </row>
    <row r="20" s="593" customFormat="1" ht="20.1" customHeight="1" spans="1:4">
      <c r="A20" s="608" t="s">
        <v>366</v>
      </c>
      <c r="B20" s="609">
        <v>5166</v>
      </c>
      <c r="C20" s="610">
        <v>5738</v>
      </c>
      <c r="D20" s="611">
        <f t="shared" si="0"/>
        <v>11.0723964382501</v>
      </c>
    </row>
    <row r="21" s="593" customFormat="1" ht="20.1" customHeight="1" spans="1:4">
      <c r="A21" s="608" t="s">
        <v>367</v>
      </c>
      <c r="B21" s="609">
        <v>3889</v>
      </c>
      <c r="C21" s="610">
        <v>9815</v>
      </c>
      <c r="D21" s="611">
        <f t="shared" si="0"/>
        <v>152.378503471329</v>
      </c>
    </row>
    <row r="22" s="593" customFormat="1" ht="20.1" customHeight="1" spans="1:4">
      <c r="A22" s="608" t="s">
        <v>368</v>
      </c>
      <c r="B22" s="609">
        <v>36556</v>
      </c>
      <c r="C22" s="610">
        <v>29907</v>
      </c>
      <c r="D22" s="611">
        <f t="shared" si="0"/>
        <v>-18.1885326622169</v>
      </c>
    </row>
    <row r="23" s="593" customFormat="1" ht="20.1" customHeight="1" spans="1:4">
      <c r="A23" s="608" t="s">
        <v>369</v>
      </c>
      <c r="B23" s="609">
        <v>1350</v>
      </c>
      <c r="C23" s="610">
        <v>3146</v>
      </c>
      <c r="D23" s="611">
        <f t="shared" si="0"/>
        <v>133.037037037037</v>
      </c>
    </row>
    <row r="24" s="593" customFormat="1" ht="20.1" customHeight="1" spans="1:4">
      <c r="A24" s="608" t="s">
        <v>370</v>
      </c>
      <c r="B24" s="609">
        <v>1352</v>
      </c>
      <c r="C24" s="610">
        <v>2386</v>
      </c>
      <c r="D24" s="611">
        <f t="shared" si="0"/>
        <v>76.4792899408284</v>
      </c>
    </row>
    <row r="25" s="593" customFormat="1" ht="20.1" customHeight="1" spans="1:4">
      <c r="A25" s="608" t="s">
        <v>371</v>
      </c>
      <c r="B25" s="609"/>
      <c r="C25" s="610">
        <v>21000</v>
      </c>
      <c r="D25" s="611"/>
    </row>
    <row r="26" s="593" customFormat="1" ht="20.1" customHeight="1" spans="1:4">
      <c r="A26" s="608" t="s">
        <v>372</v>
      </c>
      <c r="B26" s="612">
        <v>5456</v>
      </c>
      <c r="C26" s="610">
        <v>7560</v>
      </c>
      <c r="D26" s="611">
        <f t="shared" si="0"/>
        <v>38.5630498533724</v>
      </c>
    </row>
    <row r="27" s="593" customFormat="1" ht="20.1" customHeight="1" spans="1:4">
      <c r="A27" s="613" t="s">
        <v>373</v>
      </c>
      <c r="B27" s="612"/>
      <c r="C27" s="610"/>
      <c r="D27" s="611"/>
    </row>
    <row r="28" s="593" customFormat="1" ht="20.1" customHeight="1" spans="1:4">
      <c r="A28" s="614" t="s">
        <v>389</v>
      </c>
      <c r="B28" s="615">
        <f>SUM(B5:B26)</f>
        <v>816227</v>
      </c>
      <c r="C28" s="615">
        <f>SUM(C5:C26)</f>
        <v>862887</v>
      </c>
      <c r="D28" s="616">
        <f t="shared" si="0"/>
        <v>5.71654698999176</v>
      </c>
    </row>
    <row r="29" s="594" customFormat="1" ht="20.1" customHeight="1" spans="1:4">
      <c r="A29" s="617" t="s">
        <v>375</v>
      </c>
      <c r="B29" s="615">
        <f>SUM(B30:B36)</f>
        <v>399352</v>
      </c>
      <c r="C29" s="615">
        <f>SUM(C30:C36)</f>
        <v>234535</v>
      </c>
      <c r="D29" s="616">
        <f t="shared" si="0"/>
        <v>-41.271109196899</v>
      </c>
    </row>
    <row r="30" s="595" customFormat="1" ht="20.1" customHeight="1" spans="1:4">
      <c r="A30" s="618" t="s">
        <v>376</v>
      </c>
      <c r="B30" s="609">
        <v>46326</v>
      </c>
      <c r="C30" s="609"/>
      <c r="D30" s="611">
        <f t="shared" si="0"/>
        <v>-100</v>
      </c>
    </row>
    <row r="31" s="595" customFormat="1" ht="20.1" customHeight="1" spans="1:4">
      <c r="A31" s="618" t="s">
        <v>390</v>
      </c>
      <c r="B31" s="609">
        <v>209750</v>
      </c>
      <c r="C31" s="609">
        <v>232735</v>
      </c>
      <c r="D31" s="611">
        <f t="shared" si="0"/>
        <v>10.958283671037</v>
      </c>
    </row>
    <row r="32" s="593" customFormat="1" ht="20.1" customHeight="1" spans="1:4">
      <c r="A32" s="618" t="s">
        <v>391</v>
      </c>
      <c r="B32" s="609"/>
      <c r="C32" s="609"/>
      <c r="D32" s="611"/>
    </row>
    <row r="33" s="593" customFormat="1" ht="20.1" customHeight="1" spans="1:4">
      <c r="A33" s="618" t="s">
        <v>392</v>
      </c>
      <c r="B33" s="609">
        <v>3767</v>
      </c>
      <c r="C33" s="609">
        <v>1800</v>
      </c>
      <c r="D33" s="611">
        <f t="shared" si="0"/>
        <v>-52.2166179984072</v>
      </c>
    </row>
    <row r="34" s="593" customFormat="1" ht="20.1" customHeight="1" spans="1:4">
      <c r="A34" s="618" t="s">
        <v>380</v>
      </c>
      <c r="B34" s="609">
        <v>100871</v>
      </c>
      <c r="C34" s="609"/>
      <c r="D34" s="611">
        <f t="shared" si="0"/>
        <v>-100</v>
      </c>
    </row>
    <row r="35" s="593" customFormat="1" ht="20.1" customHeight="1" spans="1:4">
      <c r="A35" s="618" t="s">
        <v>379</v>
      </c>
      <c r="B35" s="609"/>
      <c r="C35" s="609"/>
      <c r="D35" s="611"/>
    </row>
    <row r="36" s="593" customFormat="1" ht="20.1" customHeight="1" spans="1:4">
      <c r="A36" s="618" t="s">
        <v>378</v>
      </c>
      <c r="B36" s="609">
        <v>38638</v>
      </c>
      <c r="C36" s="609"/>
      <c r="D36" s="611">
        <f t="shared" si="0"/>
        <v>-100</v>
      </c>
    </row>
    <row r="37" s="596" customFormat="1" ht="20.1" customHeight="1" spans="1:4">
      <c r="A37" s="619" t="s">
        <v>381</v>
      </c>
      <c r="B37" s="615">
        <f>B28+B29</f>
        <v>1215579</v>
      </c>
      <c r="C37" s="615">
        <f>C28+C29</f>
        <v>1097422</v>
      </c>
      <c r="D37" s="616">
        <f t="shared" si="0"/>
        <v>-9.72022386039903</v>
      </c>
    </row>
    <row r="38" s="593" customFormat="1" customHeight="1" spans="2:4">
      <c r="B38" s="620"/>
      <c r="C38" s="620"/>
      <c r="D38" s="620"/>
    </row>
    <row r="39" s="593" customFormat="1" customHeight="1" spans="2:4">
      <c r="B39" s="620"/>
      <c r="C39" s="620"/>
      <c r="D39" s="620"/>
    </row>
    <row r="40" s="593" customFormat="1" customHeight="1" spans="2:4">
      <c r="B40" s="620"/>
      <c r="C40" s="620"/>
      <c r="D40" s="620"/>
    </row>
    <row r="41" s="593" customFormat="1" customHeight="1" spans="2:4">
      <c r="B41" s="620"/>
      <c r="C41" s="620"/>
      <c r="D41" s="620"/>
    </row>
    <row r="42" s="593" customFormat="1" customHeight="1" spans="2:4">
      <c r="B42" s="620"/>
      <c r="C42" s="620"/>
      <c r="D42" s="620"/>
    </row>
    <row r="43" s="593" customFormat="1" customHeight="1" spans="2:4">
      <c r="B43" s="620"/>
      <c r="C43" s="620"/>
      <c r="D43" s="620"/>
    </row>
    <row r="44" s="593" customFormat="1" customHeight="1" spans="2:4">
      <c r="B44" s="620"/>
      <c r="C44" s="620"/>
      <c r="D44" s="620"/>
    </row>
    <row r="45" s="593" customFormat="1" customHeight="1" spans="2:4">
      <c r="B45" s="620"/>
      <c r="C45" s="620"/>
      <c r="D45" s="620"/>
    </row>
    <row r="46" s="593" customFormat="1" customHeight="1" spans="2:4">
      <c r="B46" s="620"/>
      <c r="C46" s="620"/>
      <c r="D46" s="620"/>
    </row>
    <row r="47" s="593" customFormat="1" customHeight="1" spans="2:4">
      <c r="B47" s="620"/>
      <c r="C47" s="620"/>
      <c r="D47" s="620"/>
    </row>
    <row r="48" s="593" customFormat="1" customHeight="1" spans="2:4">
      <c r="B48" s="620"/>
      <c r="C48" s="620"/>
      <c r="D48" s="620"/>
    </row>
    <row r="49" s="593" customFormat="1" customHeight="1" spans="2:4">
      <c r="B49" s="620"/>
      <c r="C49" s="620"/>
      <c r="D49" s="620"/>
    </row>
    <row r="50" s="593" customFormat="1" customHeight="1" spans="2:4">
      <c r="B50" s="620"/>
      <c r="C50" s="620"/>
      <c r="D50" s="620"/>
    </row>
    <row r="51" s="593" customFormat="1" customHeight="1" spans="2:4">
      <c r="B51" s="620"/>
      <c r="C51" s="620"/>
      <c r="D51" s="620"/>
    </row>
    <row r="52" s="593" customFormat="1" customHeight="1" spans="2:4">
      <c r="B52" s="620"/>
      <c r="C52" s="620"/>
      <c r="D52" s="620"/>
    </row>
    <row r="53" s="593" customFormat="1" customHeight="1" spans="2:4">
      <c r="B53" s="620"/>
      <c r="C53" s="620"/>
      <c r="D53" s="620"/>
    </row>
    <row r="54" s="593" customFormat="1" customHeight="1" spans="2:4">
      <c r="B54" s="620"/>
      <c r="C54" s="620"/>
      <c r="D54" s="620"/>
    </row>
    <row r="55" s="593" customFormat="1" customHeight="1" spans="2:4">
      <c r="B55" s="620"/>
      <c r="C55" s="620"/>
      <c r="D55" s="620"/>
    </row>
    <row r="56" s="593" customFormat="1" customHeight="1" spans="2:4">
      <c r="B56" s="620"/>
      <c r="C56" s="620"/>
      <c r="D56" s="620"/>
    </row>
    <row r="57" s="593" customFormat="1" customHeight="1" spans="2:4">
      <c r="B57" s="620"/>
      <c r="C57" s="620"/>
      <c r="D57" s="620"/>
    </row>
    <row r="58" s="593" customFormat="1" customHeight="1" spans="2:4">
      <c r="B58" s="620"/>
      <c r="C58" s="620"/>
      <c r="D58" s="620"/>
    </row>
    <row r="59" s="593" customFormat="1" customHeight="1" spans="2:4">
      <c r="B59" s="620"/>
      <c r="C59" s="620"/>
      <c r="D59" s="620"/>
    </row>
    <row r="60" s="593" customFormat="1" customHeight="1" spans="2:4">
      <c r="B60" s="620"/>
      <c r="C60" s="620"/>
      <c r="D60" s="620"/>
    </row>
    <row r="61" s="593" customFormat="1" customHeight="1" spans="2:4">
      <c r="B61" s="620"/>
      <c r="C61" s="620"/>
      <c r="D61" s="620"/>
    </row>
    <row r="62" s="593" customFormat="1" customHeight="1" spans="2:4">
      <c r="B62" s="620"/>
      <c r="C62" s="620"/>
      <c r="D62" s="620"/>
    </row>
    <row r="63" s="593" customFormat="1" customHeight="1" spans="2:4">
      <c r="B63" s="620"/>
      <c r="C63" s="620"/>
      <c r="D63" s="620"/>
    </row>
    <row r="64" s="593" customFormat="1" customHeight="1" spans="2:4">
      <c r="B64" s="620"/>
      <c r="C64" s="620"/>
      <c r="D64" s="620"/>
    </row>
    <row r="65" s="593" customFormat="1" customHeight="1" spans="2:4">
      <c r="B65" s="620"/>
      <c r="C65" s="620"/>
      <c r="D65" s="620"/>
    </row>
    <row r="66" s="593" customFormat="1" customHeight="1" spans="2:4">
      <c r="B66" s="620"/>
      <c r="C66" s="620"/>
      <c r="D66" s="620"/>
    </row>
    <row r="67" s="593" customFormat="1" customHeight="1" spans="2:4">
      <c r="B67" s="620"/>
      <c r="C67" s="620"/>
      <c r="D67" s="620"/>
    </row>
    <row r="68" s="593" customFormat="1" customHeight="1" spans="2:4">
      <c r="B68" s="620"/>
      <c r="C68" s="620"/>
      <c r="D68" s="620"/>
    </row>
    <row r="69" s="593" customFormat="1" customHeight="1" spans="2:4">
      <c r="B69" s="620"/>
      <c r="C69" s="620"/>
      <c r="D69" s="620"/>
    </row>
    <row r="70" s="593" customFormat="1" customHeight="1" spans="2:4">
      <c r="B70" s="620"/>
      <c r="C70" s="620"/>
      <c r="D70" s="620"/>
    </row>
    <row r="71" s="593" customFormat="1" customHeight="1" spans="2:4">
      <c r="B71" s="620"/>
      <c r="C71" s="620"/>
      <c r="D71" s="620"/>
    </row>
    <row r="72" s="593" customFormat="1" customHeight="1" spans="2:4">
      <c r="B72" s="620"/>
      <c r="C72" s="620"/>
      <c r="D72" s="620"/>
    </row>
    <row r="73" s="593" customFormat="1" customHeight="1" spans="2:4">
      <c r="B73" s="620"/>
      <c r="C73" s="620"/>
      <c r="D73" s="620"/>
    </row>
    <row r="74" s="593" customFormat="1" customHeight="1" spans="2:4">
      <c r="B74" s="620"/>
      <c r="C74" s="620"/>
      <c r="D74" s="620"/>
    </row>
    <row r="75" s="593" customFormat="1" customHeight="1" spans="2:4">
      <c r="B75" s="620"/>
      <c r="C75" s="620"/>
      <c r="D75" s="620"/>
    </row>
    <row r="76" s="593" customFormat="1" customHeight="1" spans="2:4">
      <c r="B76" s="620"/>
      <c r="C76" s="620"/>
      <c r="D76" s="620"/>
    </row>
    <row r="77" s="593" customFormat="1" customHeight="1" spans="2:4">
      <c r="B77" s="620"/>
      <c r="C77" s="620"/>
      <c r="D77" s="620"/>
    </row>
    <row r="78" s="593" customFormat="1" customHeight="1" spans="2:4">
      <c r="B78" s="620"/>
      <c r="C78" s="620"/>
      <c r="D78" s="620"/>
    </row>
    <row r="79" s="593" customFormat="1" customHeight="1" spans="2:4">
      <c r="B79" s="620"/>
      <c r="C79" s="620"/>
      <c r="D79" s="620"/>
    </row>
    <row r="80" s="593" customFormat="1" customHeight="1" spans="2:4">
      <c r="B80" s="620"/>
      <c r="C80" s="620"/>
      <c r="D80" s="620"/>
    </row>
    <row r="81" s="593" customFormat="1" customHeight="1" spans="2:4">
      <c r="B81" s="620"/>
      <c r="C81" s="620"/>
      <c r="D81" s="620"/>
    </row>
    <row r="82" s="593" customFormat="1" customHeight="1" spans="2:4">
      <c r="B82" s="620"/>
      <c r="C82" s="620"/>
      <c r="D82" s="620"/>
    </row>
    <row r="83" s="593" customFormat="1" customHeight="1" spans="2:4">
      <c r="B83" s="620"/>
      <c r="C83" s="620"/>
      <c r="D83" s="620"/>
    </row>
    <row r="84" s="593" customFormat="1" customHeight="1" spans="2:4">
      <c r="B84" s="620"/>
      <c r="C84" s="620"/>
      <c r="D84" s="620"/>
    </row>
    <row r="85" s="593" customFormat="1" customHeight="1" spans="2:4">
      <c r="B85" s="620"/>
      <c r="C85" s="620"/>
      <c r="D85" s="620"/>
    </row>
    <row r="86" s="593" customFormat="1" customHeight="1" spans="2:4">
      <c r="B86" s="620"/>
      <c r="C86" s="620"/>
      <c r="D86" s="620"/>
    </row>
    <row r="87" s="593" customFormat="1" customHeight="1" spans="2:4">
      <c r="B87" s="620"/>
      <c r="C87" s="620"/>
      <c r="D87" s="620"/>
    </row>
    <row r="88" s="593" customFormat="1" customHeight="1" spans="2:4">
      <c r="B88" s="620"/>
      <c r="C88" s="620"/>
      <c r="D88" s="620"/>
    </row>
    <row r="89" s="593" customFormat="1" customHeight="1" spans="2:4">
      <c r="B89" s="620"/>
      <c r="C89" s="620"/>
      <c r="D89" s="620"/>
    </row>
    <row r="90" s="593" customFormat="1" customHeight="1" spans="2:4">
      <c r="B90" s="620"/>
      <c r="C90" s="620"/>
      <c r="D90" s="620"/>
    </row>
    <row r="91" s="593" customFormat="1" customHeight="1" spans="2:4">
      <c r="B91" s="620"/>
      <c r="C91" s="620"/>
      <c r="D91" s="620"/>
    </row>
    <row r="92" s="593" customFormat="1" customHeight="1" spans="2:4">
      <c r="B92" s="620"/>
      <c r="C92" s="620"/>
      <c r="D92" s="620"/>
    </row>
    <row r="93" s="593" customFormat="1" customHeight="1" spans="2:4">
      <c r="B93" s="620"/>
      <c r="C93" s="620"/>
      <c r="D93" s="620"/>
    </row>
    <row r="94" s="593" customFormat="1" customHeight="1" spans="2:4">
      <c r="B94" s="620"/>
      <c r="C94" s="620"/>
      <c r="D94" s="620"/>
    </row>
    <row r="95" s="593" customFormat="1" customHeight="1" spans="2:4">
      <c r="B95" s="620"/>
      <c r="C95" s="620"/>
      <c r="D95" s="620"/>
    </row>
    <row r="96" s="593" customFormat="1" customHeight="1" spans="2:4">
      <c r="B96" s="620"/>
      <c r="C96" s="620"/>
      <c r="D96" s="620"/>
    </row>
    <row r="97" s="593" customFormat="1" customHeight="1" spans="2:4">
      <c r="B97" s="620"/>
      <c r="C97" s="620"/>
      <c r="D97" s="620"/>
    </row>
    <row r="98" s="593" customFormat="1" customHeight="1" spans="2:4">
      <c r="B98" s="620"/>
      <c r="C98" s="620"/>
      <c r="D98" s="620"/>
    </row>
    <row r="99" s="593" customFormat="1" customHeight="1" spans="2:4">
      <c r="B99" s="620"/>
      <c r="C99" s="620"/>
      <c r="D99" s="620"/>
    </row>
    <row r="100" s="593" customFormat="1" customHeight="1" spans="2:4">
      <c r="B100" s="620"/>
      <c r="C100" s="620"/>
      <c r="D100" s="620"/>
    </row>
    <row r="101" s="593" customFormat="1" customHeight="1" spans="2:4">
      <c r="B101" s="620"/>
      <c r="C101" s="620"/>
      <c r="D101" s="620"/>
    </row>
    <row r="102" s="593" customFormat="1" customHeight="1" spans="2:4">
      <c r="B102" s="620"/>
      <c r="C102" s="620"/>
      <c r="D102" s="620"/>
    </row>
    <row r="103" s="593" customFormat="1" customHeight="1" spans="2:4">
      <c r="B103" s="620"/>
      <c r="C103" s="620"/>
      <c r="D103" s="620"/>
    </row>
    <row r="104" s="593" customFormat="1" customHeight="1" spans="2:4">
      <c r="B104" s="620"/>
      <c r="C104" s="620"/>
      <c r="D104" s="620"/>
    </row>
    <row r="105" s="593" customFormat="1" customHeight="1" spans="2:4">
      <c r="B105" s="620"/>
      <c r="C105" s="620"/>
      <c r="D105" s="620"/>
    </row>
    <row r="106" s="593" customFormat="1" customHeight="1" spans="2:4">
      <c r="B106" s="620"/>
      <c r="C106" s="620"/>
      <c r="D106" s="620"/>
    </row>
    <row r="107" s="593" customFormat="1" customHeight="1" spans="2:4">
      <c r="B107" s="620"/>
      <c r="C107" s="620"/>
      <c r="D107" s="620"/>
    </row>
    <row r="108" s="593" customFormat="1" customHeight="1" spans="2:4">
      <c r="B108" s="620"/>
      <c r="C108" s="620"/>
      <c r="D108" s="620"/>
    </row>
    <row r="109" s="593" customFormat="1" customHeight="1" spans="2:4">
      <c r="B109" s="620"/>
      <c r="C109" s="620"/>
      <c r="D109" s="620"/>
    </row>
    <row r="110" s="593" customFormat="1" customHeight="1" spans="2:4">
      <c r="B110" s="620"/>
      <c r="C110" s="620"/>
      <c r="D110" s="620"/>
    </row>
    <row r="111" s="593" customFormat="1" customHeight="1" spans="2:4">
      <c r="B111" s="620"/>
      <c r="C111" s="620"/>
      <c r="D111" s="620"/>
    </row>
    <row r="112" s="593" customFormat="1" customHeight="1" spans="2:4">
      <c r="B112" s="620"/>
      <c r="C112" s="620"/>
      <c r="D112" s="620"/>
    </row>
    <row r="113" s="593" customFormat="1" customHeight="1" spans="2:4">
      <c r="B113" s="620"/>
      <c r="C113" s="620"/>
      <c r="D113" s="620"/>
    </row>
    <row r="114" s="593" customFormat="1" customHeight="1" spans="2:4">
      <c r="B114" s="620"/>
      <c r="C114" s="620"/>
      <c r="D114" s="620"/>
    </row>
    <row r="115" s="593" customFormat="1" customHeight="1" spans="2:4">
      <c r="B115" s="620"/>
      <c r="C115" s="620"/>
      <c r="D115" s="620"/>
    </row>
    <row r="116" s="593" customFormat="1" customHeight="1" spans="2:4">
      <c r="B116" s="620"/>
      <c r="C116" s="620"/>
      <c r="D116" s="620"/>
    </row>
    <row r="117" s="593" customFormat="1" customHeight="1" spans="2:4">
      <c r="B117" s="620"/>
      <c r="C117" s="620"/>
      <c r="D117" s="620"/>
    </row>
    <row r="118" s="593" customFormat="1" customHeight="1" spans="2:4">
      <c r="B118" s="620"/>
      <c r="C118" s="620"/>
      <c r="D118" s="620"/>
    </row>
    <row r="119" s="593" customFormat="1" customHeight="1" spans="2:4">
      <c r="B119" s="620"/>
      <c r="C119" s="620"/>
      <c r="D119" s="620"/>
    </row>
    <row r="120" s="593" customFormat="1" customHeight="1" spans="2:4">
      <c r="B120" s="620"/>
      <c r="C120" s="620"/>
      <c r="D120" s="620"/>
    </row>
    <row r="121" s="593" customFormat="1" customHeight="1" spans="2:4">
      <c r="B121" s="620"/>
      <c r="C121" s="620"/>
      <c r="D121" s="620"/>
    </row>
    <row r="122" s="593" customFormat="1" customHeight="1" spans="2:4">
      <c r="B122" s="620"/>
      <c r="C122" s="620"/>
      <c r="D122" s="620"/>
    </row>
    <row r="123" s="593" customFormat="1" customHeight="1" spans="2:4">
      <c r="B123" s="620"/>
      <c r="C123" s="620"/>
      <c r="D123" s="620"/>
    </row>
    <row r="124" s="593" customFormat="1" customHeight="1" spans="2:4">
      <c r="B124" s="620"/>
      <c r="C124" s="620"/>
      <c r="D124" s="620"/>
    </row>
    <row r="125" s="593" customFormat="1" customHeight="1" spans="2:4">
      <c r="B125" s="620"/>
      <c r="C125" s="620"/>
      <c r="D125" s="620"/>
    </row>
    <row r="126" s="593" customFormat="1" customHeight="1" spans="2:4">
      <c r="B126" s="620"/>
      <c r="C126" s="620"/>
      <c r="D126" s="620"/>
    </row>
    <row r="127" s="593" customFormat="1" customHeight="1" spans="2:4">
      <c r="B127" s="620"/>
      <c r="C127" s="620"/>
      <c r="D127" s="620"/>
    </row>
    <row r="128" s="593" customFormat="1" customHeight="1" spans="2:4">
      <c r="B128" s="620"/>
      <c r="C128" s="620"/>
      <c r="D128" s="620"/>
    </row>
    <row r="129" s="593" customFormat="1" customHeight="1" spans="2:4">
      <c r="B129" s="620"/>
      <c r="C129" s="620"/>
      <c r="D129" s="620"/>
    </row>
    <row r="130" s="593" customFormat="1" customHeight="1" spans="2:4">
      <c r="B130" s="620"/>
      <c r="C130" s="620"/>
      <c r="D130" s="620"/>
    </row>
    <row r="131" s="593" customFormat="1" customHeight="1" spans="2:4">
      <c r="B131" s="620"/>
      <c r="C131" s="620"/>
      <c r="D131" s="620"/>
    </row>
    <row r="132" s="593" customFormat="1" customHeight="1" spans="2:4">
      <c r="B132" s="620"/>
      <c r="C132" s="620"/>
      <c r="D132" s="620"/>
    </row>
    <row r="133" s="593" customFormat="1" customHeight="1" spans="2:4">
      <c r="B133" s="620"/>
      <c r="C133" s="620"/>
      <c r="D133" s="620"/>
    </row>
    <row r="134" s="593" customFormat="1" customHeight="1" spans="2:4">
      <c r="B134" s="620"/>
      <c r="C134" s="620"/>
      <c r="D134" s="620"/>
    </row>
    <row r="135" s="593" customFormat="1" customHeight="1" spans="2:4">
      <c r="B135" s="620"/>
      <c r="C135" s="620"/>
      <c r="D135" s="620"/>
    </row>
    <row r="136" s="593" customFormat="1" customHeight="1" spans="2:4">
      <c r="B136" s="620"/>
      <c r="C136" s="620"/>
      <c r="D136" s="620"/>
    </row>
    <row r="137" s="593" customFormat="1" customHeight="1" spans="2:4">
      <c r="B137" s="620"/>
      <c r="C137" s="620"/>
      <c r="D137" s="620"/>
    </row>
    <row r="138" s="593" customFormat="1" customHeight="1" spans="2:4">
      <c r="B138" s="620"/>
      <c r="C138" s="620"/>
      <c r="D138" s="620"/>
    </row>
    <row r="139" s="593" customFormat="1" customHeight="1" spans="2:4">
      <c r="B139" s="620"/>
      <c r="C139" s="620"/>
      <c r="D139" s="620"/>
    </row>
    <row r="140" s="593" customFormat="1" customHeight="1" spans="2:4">
      <c r="B140" s="620"/>
      <c r="C140" s="620"/>
      <c r="D140" s="620"/>
    </row>
    <row r="141" s="593" customFormat="1" customHeight="1" spans="2:4">
      <c r="B141" s="620"/>
      <c r="C141" s="620"/>
      <c r="D141" s="620"/>
    </row>
    <row r="142" s="593" customFormat="1" customHeight="1" spans="2:4">
      <c r="B142" s="620"/>
      <c r="C142" s="620"/>
      <c r="D142" s="620"/>
    </row>
    <row r="143" s="593" customFormat="1" customHeight="1" spans="2:4">
      <c r="B143" s="620"/>
      <c r="C143" s="620"/>
      <c r="D143" s="620"/>
    </row>
    <row r="144" s="593" customFormat="1" customHeight="1" spans="2:4">
      <c r="B144" s="620"/>
      <c r="C144" s="620"/>
      <c r="D144" s="620"/>
    </row>
    <row r="145" s="593" customFormat="1" customHeight="1" spans="2:4">
      <c r="B145" s="620"/>
      <c r="C145" s="620"/>
      <c r="D145" s="620"/>
    </row>
    <row r="146" s="593" customFormat="1" customHeight="1" spans="2:4">
      <c r="B146" s="620"/>
      <c r="C146" s="620"/>
      <c r="D146" s="620"/>
    </row>
    <row r="147" s="593" customFormat="1" customHeight="1" spans="2:4">
      <c r="B147" s="620"/>
      <c r="C147" s="620"/>
      <c r="D147" s="620"/>
    </row>
    <row r="148" s="593" customFormat="1" customHeight="1" spans="2:4">
      <c r="B148" s="620"/>
      <c r="C148" s="620"/>
      <c r="D148" s="620"/>
    </row>
    <row r="149" s="593" customFormat="1" customHeight="1" spans="2:4">
      <c r="B149" s="620"/>
      <c r="C149" s="620"/>
      <c r="D149" s="620"/>
    </row>
    <row r="150" s="593" customFormat="1" customHeight="1" spans="2:4">
      <c r="B150" s="620"/>
      <c r="C150" s="620"/>
      <c r="D150" s="620"/>
    </row>
    <row r="151" s="593" customFormat="1" customHeight="1" spans="2:4">
      <c r="B151" s="620"/>
      <c r="C151" s="620"/>
      <c r="D151" s="620"/>
    </row>
    <row r="152" s="593" customFormat="1" customHeight="1" spans="2:4">
      <c r="B152" s="620"/>
      <c r="C152" s="620"/>
      <c r="D152" s="620"/>
    </row>
    <row r="153" s="593" customFormat="1" customHeight="1" spans="2:4">
      <c r="B153" s="620"/>
      <c r="C153" s="620"/>
      <c r="D153" s="620"/>
    </row>
    <row r="154" s="593" customFormat="1" customHeight="1" spans="2:4">
      <c r="B154" s="620"/>
      <c r="C154" s="620"/>
      <c r="D154" s="620"/>
    </row>
    <row r="155" s="593" customFormat="1" customHeight="1" spans="2:4">
      <c r="B155" s="620"/>
      <c r="C155" s="620"/>
      <c r="D155" s="620"/>
    </row>
    <row r="156" s="593" customFormat="1" customHeight="1" spans="2:4">
      <c r="B156" s="620"/>
      <c r="C156" s="620"/>
      <c r="D156" s="620"/>
    </row>
    <row r="157" s="593" customFormat="1" customHeight="1" spans="2:4">
      <c r="B157" s="620"/>
      <c r="C157" s="620"/>
      <c r="D157" s="620"/>
    </row>
    <row r="158" s="593" customFormat="1" customHeight="1" spans="2:4">
      <c r="B158" s="620"/>
      <c r="C158" s="620"/>
      <c r="D158" s="620"/>
    </row>
    <row r="159" s="593" customFormat="1" customHeight="1" spans="2:4">
      <c r="B159" s="620"/>
      <c r="C159" s="620"/>
      <c r="D159" s="620"/>
    </row>
    <row r="160" s="593" customFormat="1" customHeight="1" spans="2:4">
      <c r="B160" s="620"/>
      <c r="C160" s="620"/>
      <c r="D160" s="620"/>
    </row>
    <row r="161" s="593" customFormat="1" customHeight="1" spans="2:4">
      <c r="B161" s="620"/>
      <c r="C161" s="620"/>
      <c r="D161" s="620"/>
    </row>
    <row r="162" s="593" customFormat="1" customHeight="1" spans="2:4">
      <c r="B162" s="620"/>
      <c r="C162" s="620"/>
      <c r="D162" s="620"/>
    </row>
    <row r="163" s="593" customFormat="1" customHeight="1" spans="2:4">
      <c r="B163" s="620"/>
      <c r="C163" s="620"/>
      <c r="D163" s="620"/>
    </row>
    <row r="164" s="593" customFormat="1" customHeight="1" spans="2:4">
      <c r="B164" s="620"/>
      <c r="C164" s="620"/>
      <c r="D164" s="620"/>
    </row>
    <row r="165" s="593" customFormat="1" customHeight="1" spans="2:4">
      <c r="B165" s="620"/>
      <c r="C165" s="620"/>
      <c r="D165" s="620"/>
    </row>
    <row r="166" s="593" customFormat="1" customHeight="1" spans="2:4">
      <c r="B166" s="620"/>
      <c r="C166" s="620"/>
      <c r="D166" s="620"/>
    </row>
    <row r="167" s="593" customFormat="1" customHeight="1" spans="2:4">
      <c r="B167" s="620"/>
      <c r="C167" s="620"/>
      <c r="D167" s="620"/>
    </row>
    <row r="168" s="593" customFormat="1" customHeight="1" spans="2:4">
      <c r="B168" s="620"/>
      <c r="C168" s="620"/>
      <c r="D168" s="620"/>
    </row>
    <row r="169" s="593" customFormat="1" customHeight="1" spans="2:4">
      <c r="B169" s="620"/>
      <c r="C169" s="620"/>
      <c r="D169" s="620"/>
    </row>
    <row r="170" s="593" customFormat="1" customHeight="1" spans="2:4">
      <c r="B170" s="620"/>
      <c r="C170" s="620"/>
      <c r="D170" s="620"/>
    </row>
    <row r="171" s="593" customFormat="1" customHeight="1" spans="2:4">
      <c r="B171" s="620"/>
      <c r="C171" s="620"/>
      <c r="D171" s="620"/>
    </row>
    <row r="172" s="593" customFormat="1" customHeight="1" spans="2:4">
      <c r="B172" s="620"/>
      <c r="C172" s="620"/>
      <c r="D172" s="620"/>
    </row>
    <row r="173" s="593" customFormat="1" customHeight="1" spans="2:4">
      <c r="B173" s="620"/>
      <c r="C173" s="620"/>
      <c r="D173" s="620"/>
    </row>
    <row r="174" s="593" customFormat="1" customHeight="1" spans="2:4">
      <c r="B174" s="620"/>
      <c r="C174" s="620"/>
      <c r="D174" s="620"/>
    </row>
    <row r="175" s="593" customFormat="1" customHeight="1" spans="2:4">
      <c r="B175" s="620"/>
      <c r="C175" s="620"/>
      <c r="D175" s="620"/>
    </row>
    <row r="176" s="593" customFormat="1" customHeight="1" spans="2:4">
      <c r="B176" s="620"/>
      <c r="C176" s="620"/>
      <c r="D176" s="620"/>
    </row>
    <row r="177" s="593" customFormat="1" customHeight="1" spans="2:4">
      <c r="B177" s="620"/>
      <c r="C177" s="620"/>
      <c r="D177" s="620"/>
    </row>
    <row r="178" s="593" customFormat="1" customHeight="1" spans="2:4">
      <c r="B178" s="620"/>
      <c r="C178" s="620"/>
      <c r="D178" s="620"/>
    </row>
    <row r="179" s="593" customFormat="1" customHeight="1" spans="2:4">
      <c r="B179" s="620"/>
      <c r="C179" s="620"/>
      <c r="D179" s="620"/>
    </row>
    <row r="180" s="593" customFormat="1" customHeight="1" spans="2:4">
      <c r="B180" s="620"/>
      <c r="C180" s="620"/>
      <c r="D180" s="620"/>
    </row>
    <row r="181" s="593" customFormat="1" customHeight="1" spans="2:4">
      <c r="B181" s="620"/>
      <c r="C181" s="620"/>
      <c r="D181" s="620"/>
    </row>
    <row r="182" s="593" customFormat="1" customHeight="1" spans="2:4">
      <c r="B182" s="620"/>
      <c r="C182" s="620"/>
      <c r="D182" s="620"/>
    </row>
    <row r="183" s="593" customFormat="1" customHeight="1" spans="2:4">
      <c r="B183" s="620"/>
      <c r="C183" s="620"/>
      <c r="D183" s="620"/>
    </row>
    <row r="184" s="593" customFormat="1" customHeight="1" spans="2:4">
      <c r="B184" s="620"/>
      <c r="C184" s="620"/>
      <c r="D184" s="620"/>
    </row>
    <row r="185" s="593" customFormat="1" customHeight="1" spans="2:4">
      <c r="B185" s="620"/>
      <c r="C185" s="620"/>
      <c r="D185" s="620"/>
    </row>
    <row r="186" s="593" customFormat="1" customHeight="1" spans="2:4">
      <c r="B186" s="620"/>
      <c r="C186" s="620"/>
      <c r="D186" s="620"/>
    </row>
    <row r="187" s="593" customFormat="1" customHeight="1" spans="2:4">
      <c r="B187" s="620"/>
      <c r="C187" s="620"/>
      <c r="D187" s="620"/>
    </row>
    <row r="188" s="593" customFormat="1" customHeight="1" spans="2:4">
      <c r="B188" s="620"/>
      <c r="C188" s="620"/>
      <c r="D188" s="620"/>
    </row>
    <row r="189" s="593" customFormat="1" customHeight="1" spans="2:4">
      <c r="B189" s="620"/>
      <c r="C189" s="620"/>
      <c r="D189" s="620"/>
    </row>
    <row r="190" s="593" customFormat="1" customHeight="1" spans="2:4">
      <c r="B190" s="620"/>
      <c r="C190" s="620"/>
      <c r="D190" s="620"/>
    </row>
    <row r="191" s="593" customFormat="1" customHeight="1" spans="2:4">
      <c r="B191" s="620"/>
      <c r="C191" s="620"/>
      <c r="D191" s="620"/>
    </row>
    <row r="192" s="593" customFormat="1" customHeight="1" spans="2:4">
      <c r="B192" s="620"/>
      <c r="C192" s="620"/>
      <c r="D192" s="620"/>
    </row>
    <row r="193" s="593" customFormat="1" customHeight="1" spans="2:4">
      <c r="B193" s="620"/>
      <c r="C193" s="620"/>
      <c r="D193" s="620"/>
    </row>
    <row r="194" s="593" customFormat="1" customHeight="1" spans="2:4">
      <c r="B194" s="620"/>
      <c r="C194" s="620"/>
      <c r="D194" s="620"/>
    </row>
    <row r="195" s="593" customFormat="1" customHeight="1" spans="2:4">
      <c r="B195" s="620"/>
      <c r="C195" s="620"/>
      <c r="D195" s="620"/>
    </row>
    <row r="196" s="593" customFormat="1" customHeight="1" spans="2:4">
      <c r="B196" s="620"/>
      <c r="C196" s="620"/>
      <c r="D196" s="620"/>
    </row>
    <row r="197" s="593" customFormat="1" customHeight="1" spans="2:4">
      <c r="B197" s="620"/>
      <c r="C197" s="620"/>
      <c r="D197" s="620"/>
    </row>
    <row r="198" s="593" customFormat="1" customHeight="1" spans="2:4">
      <c r="B198" s="620"/>
      <c r="C198" s="620"/>
      <c r="D198" s="620"/>
    </row>
    <row r="199" s="593" customFormat="1" customHeight="1" spans="2:4">
      <c r="B199" s="620"/>
      <c r="C199" s="620"/>
      <c r="D199" s="620"/>
    </row>
    <row r="200" s="593" customFormat="1" customHeight="1" spans="2:4">
      <c r="B200" s="620"/>
      <c r="C200" s="620"/>
      <c r="D200" s="620"/>
    </row>
    <row r="201" s="593" customFormat="1" customHeight="1" spans="2:4">
      <c r="B201" s="620"/>
      <c r="C201" s="620"/>
      <c r="D201" s="620"/>
    </row>
    <row r="202" s="593" customFormat="1" customHeight="1" spans="2:4">
      <c r="B202" s="620"/>
      <c r="C202" s="620"/>
      <c r="D202" s="620"/>
    </row>
    <row r="203" s="593" customFormat="1" customHeight="1" spans="2:4">
      <c r="B203" s="620"/>
      <c r="C203" s="620"/>
      <c r="D203" s="620"/>
    </row>
    <row r="204" s="593" customFormat="1" customHeight="1" spans="2:4">
      <c r="B204" s="620"/>
      <c r="C204" s="620"/>
      <c r="D204" s="620"/>
    </row>
    <row r="205" s="593" customFormat="1" customHeight="1" spans="2:4">
      <c r="B205" s="620"/>
      <c r="C205" s="620"/>
      <c r="D205" s="620"/>
    </row>
    <row r="206" s="593" customFormat="1" customHeight="1" spans="2:4">
      <c r="B206" s="620"/>
      <c r="C206" s="620"/>
      <c r="D206" s="620"/>
    </row>
    <row r="207" s="593" customFormat="1" customHeight="1" spans="2:4">
      <c r="B207" s="620"/>
      <c r="C207" s="620"/>
      <c r="D207" s="620"/>
    </row>
    <row r="208" s="593" customFormat="1" customHeight="1" spans="2:4">
      <c r="B208" s="620"/>
      <c r="C208" s="620"/>
      <c r="D208" s="620"/>
    </row>
    <row r="209" s="593" customFormat="1" customHeight="1" spans="2:4">
      <c r="B209" s="620"/>
      <c r="C209" s="620"/>
      <c r="D209" s="620"/>
    </row>
    <row r="210" s="593" customFormat="1" customHeight="1" spans="2:4">
      <c r="B210" s="620"/>
      <c r="C210" s="620"/>
      <c r="D210" s="620"/>
    </row>
    <row r="211" s="593" customFormat="1" customHeight="1" spans="2:4">
      <c r="B211" s="620"/>
      <c r="C211" s="620"/>
      <c r="D211" s="620"/>
    </row>
    <row r="212" s="593" customFormat="1" customHeight="1" spans="2:4">
      <c r="B212" s="620"/>
      <c r="C212" s="620"/>
      <c r="D212" s="620"/>
    </row>
    <row r="213" s="593" customFormat="1" customHeight="1" spans="2:4">
      <c r="B213" s="620"/>
      <c r="C213" s="620"/>
      <c r="D213" s="620"/>
    </row>
    <row r="214" s="593" customFormat="1" customHeight="1" spans="2:4">
      <c r="B214" s="620"/>
      <c r="C214" s="620"/>
      <c r="D214" s="620"/>
    </row>
    <row r="215" s="593" customFormat="1" customHeight="1" spans="2:4">
      <c r="B215" s="620"/>
      <c r="C215" s="620"/>
      <c r="D215" s="620"/>
    </row>
    <row r="216" s="593" customFormat="1" customHeight="1" spans="2:4">
      <c r="B216" s="620"/>
      <c r="C216" s="620"/>
      <c r="D216" s="620"/>
    </row>
    <row r="217" s="593" customFormat="1" customHeight="1" spans="2:4">
      <c r="B217" s="620"/>
      <c r="C217" s="620"/>
      <c r="D217" s="620"/>
    </row>
    <row r="218" s="593" customFormat="1" customHeight="1" spans="2:4">
      <c r="B218" s="620"/>
      <c r="C218" s="620"/>
      <c r="D218" s="620"/>
    </row>
    <row r="219" s="593" customFormat="1" customHeight="1" spans="2:4">
      <c r="B219" s="620"/>
      <c r="C219" s="620"/>
      <c r="D219" s="620"/>
    </row>
    <row r="220" s="593" customFormat="1" customHeight="1" spans="2:4">
      <c r="B220" s="620"/>
      <c r="C220" s="620"/>
      <c r="D220" s="620"/>
    </row>
    <row r="221" s="593" customFormat="1" customHeight="1" spans="2:4">
      <c r="B221" s="620"/>
      <c r="C221" s="620"/>
      <c r="D221" s="620"/>
    </row>
    <row r="222" s="593" customFormat="1" customHeight="1" spans="2:4">
      <c r="B222" s="620"/>
      <c r="C222" s="620"/>
      <c r="D222" s="620"/>
    </row>
    <row r="223" s="593" customFormat="1" customHeight="1" spans="2:4">
      <c r="B223" s="620"/>
      <c r="C223" s="620"/>
      <c r="D223" s="620"/>
    </row>
    <row r="224" s="593" customFormat="1" customHeight="1" spans="2:4">
      <c r="B224" s="620"/>
      <c r="C224" s="620"/>
      <c r="D224" s="620"/>
    </row>
    <row r="225" s="593" customFormat="1" customHeight="1" spans="2:4">
      <c r="B225" s="620"/>
      <c r="C225" s="620"/>
      <c r="D225" s="620"/>
    </row>
    <row r="226" s="593" customFormat="1" customHeight="1" spans="2:4">
      <c r="B226" s="620"/>
      <c r="C226" s="620"/>
      <c r="D226" s="620"/>
    </row>
    <row r="227" s="593" customFormat="1" customHeight="1" spans="2:4">
      <c r="B227" s="620"/>
      <c r="C227" s="620"/>
      <c r="D227" s="620"/>
    </row>
    <row r="228" s="593" customFormat="1" customHeight="1" spans="2:4">
      <c r="B228" s="620"/>
      <c r="C228" s="620"/>
      <c r="D228" s="620"/>
    </row>
    <row r="229" s="593" customFormat="1" customHeight="1" spans="2:4">
      <c r="B229" s="620"/>
      <c r="C229" s="620"/>
      <c r="D229" s="620"/>
    </row>
    <row r="230" s="593" customFormat="1" customHeight="1" spans="2:4">
      <c r="B230" s="620"/>
      <c r="C230" s="620"/>
      <c r="D230" s="620"/>
    </row>
    <row r="231" s="593" customFormat="1" customHeight="1" spans="2:4">
      <c r="B231" s="620"/>
      <c r="C231" s="620"/>
      <c r="D231" s="620"/>
    </row>
    <row r="232" s="593" customFormat="1" customHeight="1" spans="2:4">
      <c r="B232" s="620"/>
      <c r="C232" s="620"/>
      <c r="D232" s="620"/>
    </row>
    <row r="233" s="593" customFormat="1" customHeight="1" spans="2:4">
      <c r="B233" s="620"/>
      <c r="C233" s="620"/>
      <c r="D233" s="620"/>
    </row>
    <row r="234" s="593" customFormat="1" customHeight="1" spans="2:4">
      <c r="B234" s="620"/>
      <c r="C234" s="620"/>
      <c r="D234" s="620"/>
    </row>
    <row r="235" s="593" customFormat="1" customHeight="1" spans="2:4">
      <c r="B235" s="620"/>
      <c r="C235" s="620"/>
      <c r="D235" s="620"/>
    </row>
    <row r="236" s="593" customFormat="1" customHeight="1" spans="2:4">
      <c r="B236" s="620"/>
      <c r="C236" s="620"/>
      <c r="D236" s="620"/>
    </row>
    <row r="237" s="593" customFormat="1" customHeight="1" spans="2:4">
      <c r="B237" s="620"/>
      <c r="C237" s="620"/>
      <c r="D237" s="620"/>
    </row>
    <row r="238" s="593" customFormat="1" customHeight="1" spans="2:4">
      <c r="B238" s="620"/>
      <c r="C238" s="620"/>
      <c r="D238" s="620"/>
    </row>
    <row r="239" s="593" customFormat="1" customHeight="1" spans="2:4">
      <c r="B239" s="620"/>
      <c r="C239" s="620"/>
      <c r="D239" s="620"/>
    </row>
    <row r="240" s="593" customFormat="1" customHeight="1" spans="2:4">
      <c r="B240" s="620"/>
      <c r="C240" s="620"/>
      <c r="D240" s="620"/>
    </row>
    <row r="241" s="593" customFormat="1" customHeight="1" spans="2:4">
      <c r="B241" s="620"/>
      <c r="C241" s="620"/>
      <c r="D241" s="620"/>
    </row>
    <row r="242" s="593" customFormat="1" customHeight="1" spans="2:4">
      <c r="B242" s="620"/>
      <c r="C242" s="620"/>
      <c r="D242" s="620"/>
    </row>
    <row r="243" s="593" customFormat="1" customHeight="1" spans="2:4">
      <c r="B243" s="620"/>
      <c r="C243" s="620"/>
      <c r="D243" s="620"/>
    </row>
    <row r="244" s="593" customFormat="1" customHeight="1" spans="2:4">
      <c r="B244" s="620"/>
      <c r="C244" s="620"/>
      <c r="D244" s="620"/>
    </row>
    <row r="245" s="593" customFormat="1" customHeight="1" spans="2:4">
      <c r="B245" s="620"/>
      <c r="C245" s="620"/>
      <c r="D245" s="620"/>
    </row>
    <row r="246" s="593" customFormat="1" customHeight="1" spans="2:4">
      <c r="B246" s="620"/>
      <c r="C246" s="620"/>
      <c r="D246" s="620"/>
    </row>
    <row r="247" s="593" customFormat="1" customHeight="1" spans="2:4">
      <c r="B247" s="620"/>
      <c r="C247" s="620"/>
      <c r="D247" s="620"/>
    </row>
    <row r="248" s="593" customFormat="1" customHeight="1" spans="2:4">
      <c r="B248" s="620"/>
      <c r="C248" s="620"/>
      <c r="D248" s="620"/>
    </row>
    <row r="249" s="593" customFormat="1" customHeight="1" spans="2:4">
      <c r="B249" s="620"/>
      <c r="C249" s="620"/>
      <c r="D249" s="620"/>
    </row>
    <row r="250" s="593" customFormat="1" customHeight="1" spans="2:4">
      <c r="B250" s="620"/>
      <c r="C250" s="620"/>
      <c r="D250" s="620"/>
    </row>
    <row r="251" s="593" customFormat="1" customHeight="1" spans="2:4">
      <c r="B251" s="620"/>
      <c r="C251" s="620"/>
      <c r="D251" s="620"/>
    </row>
    <row r="252" s="593" customFormat="1" customHeight="1" spans="2:4">
      <c r="B252" s="620"/>
      <c r="C252" s="620"/>
      <c r="D252" s="620"/>
    </row>
    <row r="253" s="593" customFormat="1" customHeight="1" spans="2:4">
      <c r="B253" s="620"/>
      <c r="C253" s="620"/>
      <c r="D253" s="620"/>
    </row>
    <row r="254" s="593" customFormat="1" customHeight="1" spans="2:4">
      <c r="B254" s="620"/>
      <c r="C254" s="620"/>
      <c r="D254" s="620"/>
    </row>
    <row r="255" s="593" customFormat="1" customHeight="1" spans="2:4">
      <c r="B255" s="620"/>
      <c r="C255" s="620"/>
      <c r="D255" s="620"/>
    </row>
    <row r="256" s="593" customFormat="1" customHeight="1" spans="2:4">
      <c r="B256" s="620"/>
      <c r="C256" s="620"/>
      <c r="D256" s="620"/>
    </row>
    <row r="257" s="593" customFormat="1" customHeight="1" spans="2:4">
      <c r="B257" s="620"/>
      <c r="C257" s="620"/>
      <c r="D257" s="620"/>
    </row>
    <row r="258" s="593" customFormat="1" customHeight="1" spans="2:4">
      <c r="B258" s="620"/>
      <c r="C258" s="620"/>
      <c r="D258" s="620"/>
    </row>
    <row r="259" s="593" customFormat="1" customHeight="1" spans="2:4">
      <c r="B259" s="620"/>
      <c r="C259" s="620"/>
      <c r="D259" s="620"/>
    </row>
    <row r="260" s="593" customFormat="1" customHeight="1" spans="2:4">
      <c r="B260" s="620"/>
      <c r="C260" s="620"/>
      <c r="D260" s="620"/>
    </row>
    <row r="261" s="593" customFormat="1" customHeight="1" spans="2:4">
      <c r="B261" s="620"/>
      <c r="C261" s="620"/>
      <c r="D261" s="620"/>
    </row>
    <row r="262" s="593" customFormat="1" customHeight="1" spans="2:4">
      <c r="B262" s="620"/>
      <c r="C262" s="620"/>
      <c r="D262" s="620"/>
    </row>
    <row r="263" s="593" customFormat="1" customHeight="1" spans="2:4">
      <c r="B263" s="620"/>
      <c r="C263" s="620"/>
      <c r="D263" s="620"/>
    </row>
    <row r="264" s="593" customFormat="1" customHeight="1" spans="2:4">
      <c r="B264" s="620"/>
      <c r="C264" s="620"/>
      <c r="D264" s="620"/>
    </row>
    <row r="265" s="593" customFormat="1" customHeight="1" spans="2:4">
      <c r="B265" s="620"/>
      <c r="C265" s="620"/>
      <c r="D265" s="620"/>
    </row>
    <row r="266" s="593" customFormat="1" customHeight="1" spans="2:4">
      <c r="B266" s="620"/>
      <c r="C266" s="620"/>
      <c r="D266" s="620"/>
    </row>
    <row r="267" s="593" customFormat="1" customHeight="1" spans="2:4">
      <c r="B267" s="620"/>
      <c r="C267" s="620"/>
      <c r="D267" s="620"/>
    </row>
    <row r="268" s="593" customFormat="1" customHeight="1" spans="2:4">
      <c r="B268" s="620"/>
      <c r="C268" s="620"/>
      <c r="D268" s="620"/>
    </row>
    <row r="269" s="593" customFormat="1" customHeight="1" spans="2:4">
      <c r="B269" s="620"/>
      <c r="C269" s="620"/>
      <c r="D269" s="620"/>
    </row>
    <row r="270" s="593" customFormat="1" customHeight="1" spans="2:4">
      <c r="B270" s="620"/>
      <c r="C270" s="620"/>
      <c r="D270" s="620"/>
    </row>
    <row r="271" s="593" customFormat="1" customHeight="1" spans="2:4">
      <c r="B271" s="620"/>
      <c r="C271" s="620"/>
      <c r="D271" s="620"/>
    </row>
    <row r="272" s="593" customFormat="1" customHeight="1" spans="2:4">
      <c r="B272" s="620"/>
      <c r="C272" s="620"/>
      <c r="D272" s="620"/>
    </row>
    <row r="273" s="593" customFormat="1" customHeight="1" spans="2:4">
      <c r="B273" s="620"/>
      <c r="C273" s="620"/>
      <c r="D273" s="620"/>
    </row>
    <row r="274" s="593" customFormat="1" customHeight="1" spans="2:4">
      <c r="B274" s="620"/>
      <c r="C274" s="620"/>
      <c r="D274" s="620"/>
    </row>
    <row r="275" s="593" customFormat="1" customHeight="1" spans="2:4">
      <c r="B275" s="620"/>
      <c r="C275" s="620"/>
      <c r="D275" s="620"/>
    </row>
    <row r="276" s="593" customFormat="1" customHeight="1" spans="2:4">
      <c r="B276" s="620"/>
      <c r="C276" s="620"/>
      <c r="D276" s="620"/>
    </row>
    <row r="277" s="593" customFormat="1" customHeight="1" spans="2:4">
      <c r="B277" s="620"/>
      <c r="C277" s="620"/>
      <c r="D277" s="620"/>
    </row>
    <row r="278" s="593" customFormat="1" customHeight="1" spans="2:4">
      <c r="B278" s="620"/>
      <c r="C278" s="620"/>
      <c r="D278" s="620"/>
    </row>
    <row r="279" s="593" customFormat="1" customHeight="1" spans="2:4">
      <c r="B279" s="620"/>
      <c r="C279" s="620"/>
      <c r="D279" s="620"/>
    </row>
    <row r="280" s="593" customFormat="1" customHeight="1" spans="2:4">
      <c r="B280" s="620"/>
      <c r="C280" s="620"/>
      <c r="D280" s="620"/>
    </row>
    <row r="281" s="593" customFormat="1" customHeight="1" spans="2:4">
      <c r="B281" s="620"/>
      <c r="C281" s="620"/>
      <c r="D281" s="620"/>
    </row>
    <row r="282" s="593" customFormat="1" customHeight="1" spans="2:4">
      <c r="B282" s="620"/>
      <c r="C282" s="620"/>
      <c r="D282" s="620"/>
    </row>
    <row r="283" s="593" customFormat="1" customHeight="1" spans="2:4">
      <c r="B283" s="620"/>
      <c r="C283" s="620"/>
      <c r="D283" s="620"/>
    </row>
    <row r="284" s="593" customFormat="1" customHeight="1" spans="2:4">
      <c r="B284" s="620"/>
      <c r="C284" s="620"/>
      <c r="D284" s="620"/>
    </row>
  </sheetData>
  <mergeCells count="2">
    <mergeCell ref="A2:D2"/>
    <mergeCell ref="B3:D3"/>
  </mergeCells>
  <printOptions horizontalCentered="1"/>
  <pageMargins left="0.588888888888889" right="0.588888888888889" top="0.788888888888889" bottom="0.788888888888889" header="0.309027777777778" footer="0.309027777777778"/>
  <pageSetup paperSize="9" scale="97" fitToHeight="0" orientation="portrait" useFirstPageNumber="1" errors="NA"/>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150"/>
  <sheetViews>
    <sheetView zoomScale="90" zoomScaleNormal="90" workbookViewId="0">
      <pane xSplit="2" ySplit="4" topLeftCell="C359" activePane="bottomRight" state="frozen"/>
      <selection/>
      <selection pane="topRight"/>
      <selection pane="bottomLeft"/>
      <selection pane="bottomRight" activeCell="L386" sqref="L386"/>
    </sheetView>
  </sheetViews>
  <sheetFormatPr defaultColWidth="8.88571428571429" defaultRowHeight="12.75" outlineLevelCol="2"/>
  <cols>
    <col min="1" max="1" width="15.6666666666667" style="546" customWidth="1"/>
    <col min="2" max="2" width="55.3333333333333" style="546" customWidth="1"/>
    <col min="3" max="3" width="22" style="572" customWidth="1"/>
    <col min="4" max="16384" width="8.88571428571429" style="573"/>
  </cols>
  <sheetData>
    <row r="1" ht="19.95" customHeight="1" spans="1:3">
      <c r="A1" s="574" t="s">
        <v>393</v>
      </c>
      <c r="B1" s="575"/>
      <c r="C1" s="576"/>
    </row>
    <row r="2" ht="37.05" customHeight="1" spans="1:3">
      <c r="A2" s="577" t="s">
        <v>394</v>
      </c>
      <c r="B2" s="578"/>
      <c r="C2" s="579"/>
    </row>
    <row r="3" ht="18.9" customHeight="1" spans="1:3">
      <c r="A3" s="580"/>
      <c r="B3" s="580"/>
      <c r="C3" s="581" t="s">
        <v>310</v>
      </c>
    </row>
    <row r="4" ht="25.05" customHeight="1" spans="1:3">
      <c r="A4" s="582" t="s">
        <v>395</v>
      </c>
      <c r="B4" s="582" t="s">
        <v>396</v>
      </c>
      <c r="C4" s="583" t="s">
        <v>313</v>
      </c>
    </row>
    <row r="5" s="570" customFormat="1" ht="18" customHeight="1" spans="1:3">
      <c r="A5" s="584" t="s">
        <v>397</v>
      </c>
      <c r="B5" s="585"/>
      <c r="C5" s="586">
        <v>862887</v>
      </c>
    </row>
    <row r="6" s="571" customFormat="1" ht="16.95" customHeight="1" spans="1:3">
      <c r="A6" s="587">
        <v>201</v>
      </c>
      <c r="B6" s="588" t="s">
        <v>398</v>
      </c>
      <c r="C6" s="445">
        <v>143704</v>
      </c>
    </row>
    <row r="7" s="570" customFormat="1" ht="16.95" customHeight="1" spans="1:3">
      <c r="A7" s="587">
        <v>20101</v>
      </c>
      <c r="B7" s="588" t="s">
        <v>399</v>
      </c>
      <c r="C7" s="445">
        <v>850</v>
      </c>
    </row>
    <row r="8" s="570" customFormat="1" ht="16.95" customHeight="1" spans="1:3">
      <c r="A8" s="587">
        <v>2010101</v>
      </c>
      <c r="B8" s="587" t="s">
        <v>400</v>
      </c>
      <c r="C8" s="445">
        <v>563</v>
      </c>
    </row>
    <row r="9" s="570" customFormat="1" ht="16.95" customHeight="1" spans="1:3">
      <c r="A9" s="587">
        <v>2010102</v>
      </c>
      <c r="B9" s="587" t="s">
        <v>401</v>
      </c>
      <c r="C9" s="445">
        <v>0</v>
      </c>
    </row>
    <row r="10" s="570" customFormat="1" ht="16.95" customHeight="1" spans="1:3">
      <c r="A10" s="587">
        <v>2010103</v>
      </c>
      <c r="B10" s="587" t="s">
        <v>402</v>
      </c>
      <c r="C10" s="445">
        <v>0</v>
      </c>
    </row>
    <row r="11" s="570" customFormat="1" ht="16.95" customHeight="1" spans="1:3">
      <c r="A11" s="587">
        <v>2010104</v>
      </c>
      <c r="B11" s="587" t="s">
        <v>403</v>
      </c>
      <c r="C11" s="445">
        <v>117</v>
      </c>
    </row>
    <row r="12" s="570" customFormat="1" ht="16.95" customHeight="1" spans="1:3">
      <c r="A12" s="587">
        <v>2010105</v>
      </c>
      <c r="B12" s="587" t="s">
        <v>404</v>
      </c>
      <c r="C12" s="445">
        <v>0</v>
      </c>
    </row>
    <row r="13" s="570" customFormat="1" ht="16.95" customHeight="1" spans="1:3">
      <c r="A13" s="587">
        <v>2010106</v>
      </c>
      <c r="B13" s="587" t="s">
        <v>405</v>
      </c>
      <c r="C13" s="445">
        <v>0</v>
      </c>
    </row>
    <row r="14" s="570" customFormat="1" ht="16.95" customHeight="1" spans="1:3">
      <c r="A14" s="587">
        <v>2010107</v>
      </c>
      <c r="B14" s="587" t="s">
        <v>406</v>
      </c>
      <c r="C14" s="445">
        <v>0</v>
      </c>
    </row>
    <row r="15" s="570" customFormat="1" ht="16.95" customHeight="1" spans="1:3">
      <c r="A15" s="587">
        <v>2010108</v>
      </c>
      <c r="B15" s="587" t="s">
        <v>407</v>
      </c>
      <c r="C15" s="445">
        <v>170</v>
      </c>
    </row>
    <row r="16" s="570" customFormat="1" ht="16.95" customHeight="1" spans="1:3">
      <c r="A16" s="587">
        <v>2010150</v>
      </c>
      <c r="B16" s="587" t="s">
        <v>408</v>
      </c>
      <c r="C16" s="445">
        <v>0</v>
      </c>
    </row>
    <row r="17" s="570" customFormat="1" ht="16.95" customHeight="1" spans="1:3">
      <c r="A17" s="587">
        <v>2010199</v>
      </c>
      <c r="B17" s="587" t="s">
        <v>409</v>
      </c>
      <c r="C17" s="445">
        <v>0</v>
      </c>
    </row>
    <row r="18" s="570" customFormat="1" ht="16.95" customHeight="1" spans="1:3">
      <c r="A18" s="587">
        <v>20102</v>
      </c>
      <c r="B18" s="588" t="s">
        <v>410</v>
      </c>
      <c r="C18" s="445">
        <v>2105</v>
      </c>
    </row>
    <row r="19" s="570" customFormat="1" ht="16.95" customHeight="1" spans="1:3">
      <c r="A19" s="587">
        <v>2010201</v>
      </c>
      <c r="B19" s="587" t="s">
        <v>400</v>
      </c>
      <c r="C19" s="445">
        <v>453</v>
      </c>
    </row>
    <row r="20" s="570" customFormat="1" ht="16.95" customHeight="1" spans="1:3">
      <c r="A20" s="587">
        <v>2010202</v>
      </c>
      <c r="B20" s="587" t="s">
        <v>401</v>
      </c>
      <c r="C20" s="445">
        <v>1421</v>
      </c>
    </row>
    <row r="21" s="570" customFormat="1" ht="16.95" customHeight="1" spans="1:3">
      <c r="A21" s="587">
        <v>2010203</v>
      </c>
      <c r="B21" s="587" t="s">
        <v>402</v>
      </c>
      <c r="C21" s="445">
        <v>0</v>
      </c>
    </row>
    <row r="22" s="570" customFormat="1" ht="16.95" customHeight="1" spans="1:3">
      <c r="A22" s="587">
        <v>2010204</v>
      </c>
      <c r="B22" s="587" t="s">
        <v>411</v>
      </c>
      <c r="C22" s="445">
        <v>111</v>
      </c>
    </row>
    <row r="23" s="570" customFormat="1" ht="16.95" customHeight="1" spans="1:3">
      <c r="A23" s="587">
        <v>2010205</v>
      </c>
      <c r="B23" s="587" t="s">
        <v>412</v>
      </c>
      <c r="C23" s="445">
        <v>34</v>
      </c>
    </row>
    <row r="24" s="570" customFormat="1" ht="16.95" customHeight="1" spans="1:3">
      <c r="A24" s="587">
        <v>2010206</v>
      </c>
      <c r="B24" s="587" t="s">
        <v>413</v>
      </c>
      <c r="C24" s="445">
        <v>86</v>
      </c>
    </row>
    <row r="25" s="570" customFormat="1" ht="16.95" customHeight="1" spans="1:3">
      <c r="A25" s="587">
        <v>2010250</v>
      </c>
      <c r="B25" s="587" t="s">
        <v>408</v>
      </c>
      <c r="C25" s="445">
        <v>0</v>
      </c>
    </row>
    <row r="26" s="570" customFormat="1" ht="16.95" customHeight="1" spans="1:3">
      <c r="A26" s="587">
        <v>2010299</v>
      </c>
      <c r="B26" s="587" t="s">
        <v>414</v>
      </c>
      <c r="C26" s="445">
        <v>0</v>
      </c>
    </row>
    <row r="27" s="570" customFormat="1" ht="16.95" customHeight="1" spans="1:3">
      <c r="A27" s="587">
        <v>20103</v>
      </c>
      <c r="B27" s="588" t="s">
        <v>415</v>
      </c>
      <c r="C27" s="445">
        <v>106248</v>
      </c>
    </row>
    <row r="28" s="570" customFormat="1" ht="16.95" customHeight="1" spans="1:3">
      <c r="A28" s="587">
        <v>2010301</v>
      </c>
      <c r="B28" s="587" t="s">
        <v>400</v>
      </c>
      <c r="C28" s="445">
        <v>84444</v>
      </c>
    </row>
    <row r="29" s="570" customFormat="1" ht="16.95" customHeight="1" spans="1:3">
      <c r="A29" s="587">
        <v>2010302</v>
      </c>
      <c r="B29" s="587" t="s">
        <v>401</v>
      </c>
      <c r="C29" s="445">
        <v>18580</v>
      </c>
    </row>
    <row r="30" s="570" customFormat="1" ht="16.95" customHeight="1" spans="1:3">
      <c r="A30" s="587">
        <v>2010303</v>
      </c>
      <c r="B30" s="587" t="s">
        <v>402</v>
      </c>
      <c r="C30" s="445">
        <v>0</v>
      </c>
    </row>
    <row r="31" s="570" customFormat="1" ht="16.95" customHeight="1" spans="1:3">
      <c r="A31" s="587">
        <v>2010304</v>
      </c>
      <c r="B31" s="587" t="s">
        <v>416</v>
      </c>
      <c r="C31" s="445">
        <v>0</v>
      </c>
    </row>
    <row r="32" s="570" customFormat="1" ht="16.95" customHeight="1" spans="1:3">
      <c r="A32" s="587">
        <v>2010305</v>
      </c>
      <c r="B32" s="587" t="s">
        <v>417</v>
      </c>
      <c r="C32" s="445">
        <v>0</v>
      </c>
    </row>
    <row r="33" s="570" customFormat="1" ht="16.95" customHeight="1" spans="1:3">
      <c r="A33" s="587">
        <v>2010306</v>
      </c>
      <c r="B33" s="587" t="s">
        <v>418</v>
      </c>
      <c r="C33" s="445">
        <v>0</v>
      </c>
    </row>
    <row r="34" s="570" customFormat="1" ht="16.95" customHeight="1" spans="1:3">
      <c r="A34" s="587">
        <v>2010308</v>
      </c>
      <c r="B34" s="587" t="s">
        <v>419</v>
      </c>
      <c r="C34" s="445">
        <v>207</v>
      </c>
    </row>
    <row r="35" s="570" customFormat="1" ht="16.95" customHeight="1" spans="1:3">
      <c r="A35" s="587">
        <v>2010309</v>
      </c>
      <c r="B35" s="587" t="s">
        <v>420</v>
      </c>
      <c r="C35" s="445">
        <v>0</v>
      </c>
    </row>
    <row r="36" s="570" customFormat="1" ht="16.95" customHeight="1" spans="1:3">
      <c r="A36" s="587">
        <v>2010350</v>
      </c>
      <c r="B36" s="587" t="s">
        <v>408</v>
      </c>
      <c r="C36" s="445">
        <v>2206</v>
      </c>
    </row>
    <row r="37" s="570" customFormat="1" ht="16.95" customHeight="1" spans="1:3">
      <c r="A37" s="587">
        <v>2010399</v>
      </c>
      <c r="B37" s="587" t="s">
        <v>421</v>
      </c>
      <c r="C37" s="445">
        <v>811</v>
      </c>
    </row>
    <row r="38" s="570" customFormat="1" ht="16.95" customHeight="1" spans="1:3">
      <c r="A38" s="587">
        <v>20104</v>
      </c>
      <c r="B38" s="588" t="s">
        <v>422</v>
      </c>
      <c r="C38" s="445">
        <v>756</v>
      </c>
    </row>
    <row r="39" s="570" customFormat="1" ht="16.95" customHeight="1" spans="1:3">
      <c r="A39" s="587">
        <v>2010401</v>
      </c>
      <c r="B39" s="587" t="s">
        <v>400</v>
      </c>
      <c r="C39" s="445">
        <v>706</v>
      </c>
    </row>
    <row r="40" s="570" customFormat="1" ht="16.95" customHeight="1" spans="1:3">
      <c r="A40" s="587">
        <v>2010402</v>
      </c>
      <c r="B40" s="587" t="s">
        <v>401</v>
      </c>
      <c r="C40" s="445">
        <v>31</v>
      </c>
    </row>
    <row r="41" s="570" customFormat="1" ht="16.95" customHeight="1" spans="1:3">
      <c r="A41" s="587">
        <v>2010403</v>
      </c>
      <c r="B41" s="587" t="s">
        <v>402</v>
      </c>
      <c r="C41" s="445">
        <v>0</v>
      </c>
    </row>
    <row r="42" s="570" customFormat="1" ht="16.95" customHeight="1" spans="1:3">
      <c r="A42" s="587">
        <v>2010404</v>
      </c>
      <c r="B42" s="587" t="s">
        <v>423</v>
      </c>
      <c r="C42" s="445">
        <v>0</v>
      </c>
    </row>
    <row r="43" s="570" customFormat="1" ht="16.95" customHeight="1" spans="1:3">
      <c r="A43" s="587">
        <v>2010405</v>
      </c>
      <c r="B43" s="587" t="s">
        <v>424</v>
      </c>
      <c r="C43" s="445">
        <v>0</v>
      </c>
    </row>
    <row r="44" s="570" customFormat="1" ht="16.95" customHeight="1" spans="1:3">
      <c r="A44" s="587">
        <v>2010406</v>
      </c>
      <c r="B44" s="587" t="s">
        <v>425</v>
      </c>
      <c r="C44" s="445">
        <v>0</v>
      </c>
    </row>
    <row r="45" s="570" customFormat="1" ht="16.95" customHeight="1" spans="1:3">
      <c r="A45" s="587">
        <v>2010407</v>
      </c>
      <c r="B45" s="587" t="s">
        <v>426</v>
      </c>
      <c r="C45" s="445">
        <v>0</v>
      </c>
    </row>
    <row r="46" s="570" customFormat="1" ht="16.95" customHeight="1" spans="1:3">
      <c r="A46" s="587">
        <v>2010408</v>
      </c>
      <c r="B46" s="587" t="s">
        <v>427</v>
      </c>
      <c r="C46" s="445">
        <v>19</v>
      </c>
    </row>
    <row r="47" s="570" customFormat="1" ht="16.95" customHeight="1" spans="1:3">
      <c r="A47" s="587">
        <v>2010450</v>
      </c>
      <c r="B47" s="587" t="s">
        <v>408</v>
      </c>
      <c r="C47" s="445">
        <v>0</v>
      </c>
    </row>
    <row r="48" s="570" customFormat="1" ht="16.95" customHeight="1" spans="1:3">
      <c r="A48" s="587">
        <v>2010499</v>
      </c>
      <c r="B48" s="587" t="s">
        <v>428</v>
      </c>
      <c r="C48" s="445">
        <v>0</v>
      </c>
    </row>
    <row r="49" s="570" customFormat="1" ht="16.95" customHeight="1" spans="1:3">
      <c r="A49" s="587">
        <v>20105</v>
      </c>
      <c r="B49" s="588" t="s">
        <v>429</v>
      </c>
      <c r="C49" s="445">
        <v>576</v>
      </c>
    </row>
    <row r="50" s="570" customFormat="1" ht="16.95" customHeight="1" spans="1:3">
      <c r="A50" s="587">
        <v>2010501</v>
      </c>
      <c r="B50" s="587" t="s">
        <v>400</v>
      </c>
      <c r="C50" s="445">
        <v>424</v>
      </c>
    </row>
    <row r="51" s="570" customFormat="1" ht="16.95" customHeight="1" spans="1:3">
      <c r="A51" s="587">
        <v>2010502</v>
      </c>
      <c r="B51" s="587" t="s">
        <v>401</v>
      </c>
      <c r="C51" s="445">
        <v>58</v>
      </c>
    </row>
    <row r="52" s="570" customFormat="1" ht="16.95" customHeight="1" spans="1:3">
      <c r="A52" s="587">
        <v>2010503</v>
      </c>
      <c r="B52" s="587" t="s">
        <v>402</v>
      </c>
      <c r="C52" s="445">
        <v>0</v>
      </c>
    </row>
    <row r="53" s="570" customFormat="1" ht="16.95" customHeight="1" spans="1:3">
      <c r="A53" s="587">
        <v>2010504</v>
      </c>
      <c r="B53" s="587" t="s">
        <v>430</v>
      </c>
      <c r="C53" s="445">
        <v>0</v>
      </c>
    </row>
    <row r="54" s="570" customFormat="1" ht="16.95" customHeight="1" spans="1:3">
      <c r="A54" s="587">
        <v>2010505</v>
      </c>
      <c r="B54" s="587" t="s">
        <v>431</v>
      </c>
      <c r="C54" s="445">
        <v>94</v>
      </c>
    </row>
    <row r="55" s="570" customFormat="1" ht="16.95" customHeight="1" spans="1:3">
      <c r="A55" s="587">
        <v>2010506</v>
      </c>
      <c r="B55" s="587" t="s">
        <v>432</v>
      </c>
      <c r="C55" s="445">
        <v>0</v>
      </c>
    </row>
    <row r="56" s="570" customFormat="1" ht="16.95" customHeight="1" spans="1:3">
      <c r="A56" s="587">
        <v>2010507</v>
      </c>
      <c r="B56" s="587" t="s">
        <v>433</v>
      </c>
      <c r="C56" s="445">
        <v>0</v>
      </c>
    </row>
    <row r="57" s="570" customFormat="1" ht="16.95" customHeight="1" spans="1:3">
      <c r="A57" s="587">
        <v>2010508</v>
      </c>
      <c r="B57" s="587" t="s">
        <v>434</v>
      </c>
      <c r="C57" s="445">
        <v>0</v>
      </c>
    </row>
    <row r="58" s="570" customFormat="1" ht="16.95" customHeight="1" spans="1:3">
      <c r="A58" s="587">
        <v>2010550</v>
      </c>
      <c r="B58" s="587" t="s">
        <v>408</v>
      </c>
      <c r="C58" s="445">
        <v>0</v>
      </c>
    </row>
    <row r="59" s="570" customFormat="1" ht="16.95" customHeight="1" spans="1:3">
      <c r="A59" s="587">
        <v>2010599</v>
      </c>
      <c r="B59" s="587" t="s">
        <v>435</v>
      </c>
      <c r="C59" s="445">
        <v>0</v>
      </c>
    </row>
    <row r="60" s="570" customFormat="1" ht="16.95" customHeight="1" spans="1:3">
      <c r="A60" s="587">
        <v>20106</v>
      </c>
      <c r="B60" s="588" t="s">
        <v>436</v>
      </c>
      <c r="C60" s="445">
        <v>1480</v>
      </c>
    </row>
    <row r="61" s="570" customFormat="1" ht="16.95" customHeight="1" spans="1:3">
      <c r="A61" s="587">
        <v>2010601</v>
      </c>
      <c r="B61" s="587" t="s">
        <v>400</v>
      </c>
      <c r="C61" s="445">
        <v>898</v>
      </c>
    </row>
    <row r="62" s="570" customFormat="1" ht="16.95" customHeight="1" spans="1:3">
      <c r="A62" s="587">
        <v>2010602</v>
      </c>
      <c r="B62" s="587" t="s">
        <v>401</v>
      </c>
      <c r="C62" s="445">
        <v>420</v>
      </c>
    </row>
    <row r="63" s="570" customFormat="1" ht="16.95" customHeight="1" spans="1:3">
      <c r="A63" s="587">
        <v>2010603</v>
      </c>
      <c r="B63" s="587" t="s">
        <v>402</v>
      </c>
      <c r="C63" s="445">
        <v>0</v>
      </c>
    </row>
    <row r="64" s="570" customFormat="1" ht="16.95" customHeight="1" spans="1:3">
      <c r="A64" s="587">
        <v>2010604</v>
      </c>
      <c r="B64" s="587" t="s">
        <v>437</v>
      </c>
      <c r="C64" s="445">
        <v>0</v>
      </c>
    </row>
    <row r="65" s="570" customFormat="1" ht="16.95" customHeight="1" spans="1:3">
      <c r="A65" s="587">
        <v>2010605</v>
      </c>
      <c r="B65" s="587" t="s">
        <v>438</v>
      </c>
      <c r="C65" s="445">
        <v>0</v>
      </c>
    </row>
    <row r="66" s="570" customFormat="1" ht="16.95" customHeight="1" spans="1:3">
      <c r="A66" s="587">
        <v>2010606</v>
      </c>
      <c r="B66" s="587" t="s">
        <v>439</v>
      </c>
      <c r="C66" s="445">
        <v>32</v>
      </c>
    </row>
    <row r="67" s="570" customFormat="1" ht="16.95" customHeight="1" spans="1:3">
      <c r="A67" s="587">
        <v>2010607</v>
      </c>
      <c r="B67" s="587" t="s">
        <v>440</v>
      </c>
      <c r="C67" s="445">
        <v>110</v>
      </c>
    </row>
    <row r="68" s="570" customFormat="1" ht="16.95" customHeight="1" spans="1:3">
      <c r="A68" s="587">
        <v>2010608</v>
      </c>
      <c r="B68" s="587" t="s">
        <v>441</v>
      </c>
      <c r="C68" s="445">
        <v>0</v>
      </c>
    </row>
    <row r="69" s="570" customFormat="1" ht="16.95" customHeight="1" spans="1:3">
      <c r="A69" s="587">
        <v>2010650</v>
      </c>
      <c r="B69" s="587" t="s">
        <v>408</v>
      </c>
      <c r="C69" s="445">
        <v>0</v>
      </c>
    </row>
    <row r="70" s="570" customFormat="1" ht="16.95" customHeight="1" spans="1:3">
      <c r="A70" s="587">
        <v>2010699</v>
      </c>
      <c r="B70" s="587" t="s">
        <v>442</v>
      </c>
      <c r="C70" s="445">
        <v>20</v>
      </c>
    </row>
    <row r="71" s="570" customFormat="1" ht="16.95" customHeight="1" spans="1:3">
      <c r="A71" s="587">
        <v>20107</v>
      </c>
      <c r="B71" s="588" t="s">
        <v>443</v>
      </c>
      <c r="C71" s="445">
        <v>6000</v>
      </c>
    </row>
    <row r="72" s="570" customFormat="1" ht="16.95" customHeight="1" spans="1:3">
      <c r="A72" s="587">
        <v>2010701</v>
      </c>
      <c r="B72" s="587" t="s">
        <v>400</v>
      </c>
      <c r="C72" s="445">
        <v>6000</v>
      </c>
    </row>
    <row r="73" s="570" customFormat="1" ht="16.95" customHeight="1" spans="1:3">
      <c r="A73" s="587">
        <v>2010702</v>
      </c>
      <c r="B73" s="587" t="s">
        <v>401</v>
      </c>
      <c r="C73" s="445">
        <v>0</v>
      </c>
    </row>
    <row r="74" s="570" customFormat="1" ht="16.95" customHeight="1" spans="1:3">
      <c r="A74" s="587">
        <v>2010703</v>
      </c>
      <c r="B74" s="587" t="s">
        <v>402</v>
      </c>
      <c r="C74" s="445">
        <v>0</v>
      </c>
    </row>
    <row r="75" s="570" customFormat="1" ht="16.95" customHeight="1" spans="1:3">
      <c r="A75" s="587">
        <v>2010709</v>
      </c>
      <c r="B75" s="587" t="s">
        <v>440</v>
      </c>
      <c r="C75" s="445">
        <v>0</v>
      </c>
    </row>
    <row r="76" s="570" customFormat="1" ht="16.95" customHeight="1" spans="1:3">
      <c r="A76" s="587">
        <v>2010710</v>
      </c>
      <c r="B76" s="587" t="s">
        <v>444</v>
      </c>
      <c r="C76" s="445">
        <v>0</v>
      </c>
    </row>
    <row r="77" s="570" customFormat="1" ht="16.95" customHeight="1" spans="1:3">
      <c r="A77" s="587">
        <v>2010750</v>
      </c>
      <c r="B77" s="587" t="s">
        <v>408</v>
      </c>
      <c r="C77" s="445">
        <v>0</v>
      </c>
    </row>
    <row r="78" s="570" customFormat="1" ht="16.95" customHeight="1" spans="1:3">
      <c r="A78" s="587">
        <v>2010799</v>
      </c>
      <c r="B78" s="587" t="s">
        <v>445</v>
      </c>
      <c r="C78" s="445">
        <v>0</v>
      </c>
    </row>
    <row r="79" s="570" customFormat="1" ht="16.95" customHeight="1" spans="1:3">
      <c r="A79" s="587">
        <v>20108</v>
      </c>
      <c r="B79" s="588" t="s">
        <v>446</v>
      </c>
      <c r="C79" s="445">
        <v>381</v>
      </c>
    </row>
    <row r="80" s="570" customFormat="1" ht="16.95" customHeight="1" spans="1:3">
      <c r="A80" s="587">
        <v>2010801</v>
      </c>
      <c r="B80" s="587" t="s">
        <v>400</v>
      </c>
      <c r="C80" s="445">
        <v>363</v>
      </c>
    </row>
    <row r="81" s="570" customFormat="1" ht="16.95" customHeight="1" spans="1:3">
      <c r="A81" s="587">
        <v>2010802</v>
      </c>
      <c r="B81" s="587" t="s">
        <v>401</v>
      </c>
      <c r="C81" s="445">
        <v>0</v>
      </c>
    </row>
    <row r="82" s="570" customFormat="1" ht="16.95" customHeight="1" spans="1:3">
      <c r="A82" s="587">
        <v>2010803</v>
      </c>
      <c r="B82" s="587" t="s">
        <v>402</v>
      </c>
      <c r="C82" s="445">
        <v>0</v>
      </c>
    </row>
    <row r="83" s="570" customFormat="1" ht="16.95" customHeight="1" spans="1:3">
      <c r="A83" s="587">
        <v>2010804</v>
      </c>
      <c r="B83" s="587" t="s">
        <v>447</v>
      </c>
      <c r="C83" s="445">
        <v>18</v>
      </c>
    </row>
    <row r="84" s="570" customFormat="1" ht="16.95" customHeight="1" spans="1:3">
      <c r="A84" s="587">
        <v>2010805</v>
      </c>
      <c r="B84" s="587" t="s">
        <v>448</v>
      </c>
      <c r="C84" s="445">
        <v>0</v>
      </c>
    </row>
    <row r="85" s="570" customFormat="1" ht="16.95" customHeight="1" spans="1:3">
      <c r="A85" s="587">
        <v>2010806</v>
      </c>
      <c r="B85" s="587" t="s">
        <v>440</v>
      </c>
      <c r="C85" s="445">
        <v>0</v>
      </c>
    </row>
    <row r="86" s="570" customFormat="1" ht="16.95" customHeight="1" spans="1:3">
      <c r="A86" s="587">
        <v>2010850</v>
      </c>
      <c r="B86" s="587" t="s">
        <v>408</v>
      </c>
      <c r="C86" s="445">
        <v>0</v>
      </c>
    </row>
    <row r="87" s="570" customFormat="1" ht="16.95" customHeight="1" spans="1:3">
      <c r="A87" s="587">
        <v>2010899</v>
      </c>
      <c r="B87" s="587" t="s">
        <v>449</v>
      </c>
      <c r="C87" s="445">
        <v>0</v>
      </c>
    </row>
    <row r="88" s="570" customFormat="1" ht="16.95" customHeight="1" spans="1:3">
      <c r="A88" s="587">
        <v>20109</v>
      </c>
      <c r="B88" s="588" t="s">
        <v>450</v>
      </c>
      <c r="C88" s="445">
        <v>0</v>
      </c>
    </row>
    <row r="89" s="570" customFormat="1" ht="16.95" customHeight="1" spans="1:3">
      <c r="A89" s="587">
        <v>2010901</v>
      </c>
      <c r="B89" s="587" t="s">
        <v>400</v>
      </c>
      <c r="C89" s="445">
        <v>0</v>
      </c>
    </row>
    <row r="90" s="570" customFormat="1" ht="16.95" customHeight="1" spans="1:3">
      <c r="A90" s="587">
        <v>2010902</v>
      </c>
      <c r="B90" s="587" t="s">
        <v>401</v>
      </c>
      <c r="C90" s="445">
        <v>0</v>
      </c>
    </row>
    <row r="91" s="570" customFormat="1" ht="16.95" customHeight="1" spans="1:3">
      <c r="A91" s="587">
        <v>2010905</v>
      </c>
      <c r="B91" s="587" t="s">
        <v>451</v>
      </c>
      <c r="C91" s="445">
        <v>0</v>
      </c>
    </row>
    <row r="92" s="570" customFormat="1" ht="16.95" customHeight="1" spans="1:3">
      <c r="A92" s="587">
        <v>2010908</v>
      </c>
      <c r="B92" s="587" t="s">
        <v>440</v>
      </c>
      <c r="C92" s="445">
        <v>0</v>
      </c>
    </row>
    <row r="93" s="570" customFormat="1" ht="16.95" customHeight="1" spans="1:3">
      <c r="A93" s="587">
        <v>2010911</v>
      </c>
      <c r="B93" s="587" t="s">
        <v>452</v>
      </c>
      <c r="C93" s="445">
        <v>0</v>
      </c>
    </row>
    <row r="94" s="571" customFormat="1" ht="16.95" customHeight="1" spans="1:3">
      <c r="A94" s="587">
        <v>2010912</v>
      </c>
      <c r="B94" s="587" t="s">
        <v>453</v>
      </c>
      <c r="C94" s="445">
        <v>0</v>
      </c>
    </row>
    <row r="95" s="570" customFormat="1" ht="16.95" customHeight="1" spans="1:3">
      <c r="A95" s="587">
        <v>2010999</v>
      </c>
      <c r="B95" s="587" t="s">
        <v>454</v>
      </c>
      <c r="C95" s="445">
        <v>0</v>
      </c>
    </row>
    <row r="96" s="570" customFormat="1" ht="16.95" customHeight="1" spans="1:3">
      <c r="A96" s="587">
        <v>20111</v>
      </c>
      <c r="B96" s="588" t="s">
        <v>455</v>
      </c>
      <c r="C96" s="445">
        <v>1726</v>
      </c>
    </row>
    <row r="97" s="570" customFormat="1" ht="16.95" customHeight="1" spans="1:3">
      <c r="A97" s="587">
        <v>2011101</v>
      </c>
      <c r="B97" s="587" t="s">
        <v>400</v>
      </c>
      <c r="C97" s="445">
        <v>1531</v>
      </c>
    </row>
    <row r="98" s="570" customFormat="1" ht="16.95" customHeight="1" spans="1:3">
      <c r="A98" s="587">
        <v>2011102</v>
      </c>
      <c r="B98" s="587" t="s">
        <v>401</v>
      </c>
      <c r="C98" s="445">
        <v>195</v>
      </c>
    </row>
    <row r="99" s="571" customFormat="1" ht="16.95" customHeight="1" spans="1:3">
      <c r="A99" s="587">
        <v>2011103</v>
      </c>
      <c r="B99" s="587" t="s">
        <v>402</v>
      </c>
      <c r="C99" s="445">
        <v>0</v>
      </c>
    </row>
    <row r="100" s="570" customFormat="1" ht="16.95" customHeight="1" spans="1:3">
      <c r="A100" s="587">
        <v>2011104</v>
      </c>
      <c r="B100" s="587" t="s">
        <v>456</v>
      </c>
      <c r="C100" s="445">
        <v>0</v>
      </c>
    </row>
    <row r="101" s="570" customFormat="1" ht="16.95" customHeight="1" spans="1:3">
      <c r="A101" s="587">
        <v>2011105</v>
      </c>
      <c r="B101" s="587" t="s">
        <v>457</v>
      </c>
      <c r="C101" s="445">
        <v>0</v>
      </c>
    </row>
    <row r="102" s="570" customFormat="1" ht="16.95" customHeight="1" spans="1:3">
      <c r="A102" s="587">
        <v>2011106</v>
      </c>
      <c r="B102" s="587" t="s">
        <v>458</v>
      </c>
      <c r="C102" s="445">
        <v>0</v>
      </c>
    </row>
    <row r="103" s="570" customFormat="1" ht="16.95" customHeight="1" spans="1:3">
      <c r="A103" s="587">
        <v>2011150</v>
      </c>
      <c r="B103" s="587" t="s">
        <v>408</v>
      </c>
      <c r="C103" s="445">
        <v>0</v>
      </c>
    </row>
    <row r="104" s="570" customFormat="1" ht="16.95" customHeight="1" spans="1:3">
      <c r="A104" s="587">
        <v>2011199</v>
      </c>
      <c r="B104" s="587" t="s">
        <v>459</v>
      </c>
      <c r="C104" s="445">
        <v>0</v>
      </c>
    </row>
    <row r="105" s="570" customFormat="1" ht="16.95" customHeight="1" spans="1:3">
      <c r="A105" s="587">
        <v>20113</v>
      </c>
      <c r="B105" s="588" t="s">
        <v>460</v>
      </c>
      <c r="C105" s="445">
        <v>587</v>
      </c>
    </row>
    <row r="106" s="570" customFormat="1" ht="16.95" customHeight="1" spans="1:3">
      <c r="A106" s="587">
        <v>2011301</v>
      </c>
      <c r="B106" s="587" t="s">
        <v>400</v>
      </c>
      <c r="C106" s="445">
        <v>0</v>
      </c>
    </row>
    <row r="107" s="570" customFormat="1" ht="16.95" customHeight="1" spans="1:3">
      <c r="A107" s="587">
        <v>2011302</v>
      </c>
      <c r="B107" s="587" t="s">
        <v>401</v>
      </c>
      <c r="C107" s="445">
        <v>0</v>
      </c>
    </row>
    <row r="108" s="570" customFormat="1" ht="16.95" customHeight="1" spans="1:3">
      <c r="A108" s="587">
        <v>2011303</v>
      </c>
      <c r="B108" s="587" t="s">
        <v>402</v>
      </c>
      <c r="C108" s="445">
        <v>0</v>
      </c>
    </row>
    <row r="109" s="570" customFormat="1" ht="16.95" customHeight="1" spans="1:3">
      <c r="A109" s="587">
        <v>2011304</v>
      </c>
      <c r="B109" s="587" t="s">
        <v>461</v>
      </c>
      <c r="C109" s="445">
        <v>0</v>
      </c>
    </row>
    <row r="110" s="570" customFormat="1" ht="16.95" customHeight="1" spans="1:3">
      <c r="A110" s="587">
        <v>2011305</v>
      </c>
      <c r="B110" s="587" t="s">
        <v>462</v>
      </c>
      <c r="C110" s="445">
        <v>0</v>
      </c>
    </row>
    <row r="111" s="570" customFormat="1" ht="16.95" customHeight="1" spans="1:3">
      <c r="A111" s="587">
        <v>2011306</v>
      </c>
      <c r="B111" s="587" t="s">
        <v>463</v>
      </c>
      <c r="C111" s="445">
        <v>0</v>
      </c>
    </row>
    <row r="112" s="570" customFormat="1" ht="16.95" customHeight="1" spans="1:3">
      <c r="A112" s="587">
        <v>2011307</v>
      </c>
      <c r="B112" s="587" t="s">
        <v>464</v>
      </c>
      <c r="C112" s="445">
        <v>392</v>
      </c>
    </row>
    <row r="113" s="570" customFormat="1" ht="16.95" customHeight="1" spans="1:3">
      <c r="A113" s="587">
        <v>2011308</v>
      </c>
      <c r="B113" s="587" t="s">
        <v>465</v>
      </c>
      <c r="C113" s="445">
        <v>195</v>
      </c>
    </row>
    <row r="114" s="570" customFormat="1" ht="16.95" customHeight="1" spans="1:3">
      <c r="A114" s="587">
        <v>2011350</v>
      </c>
      <c r="B114" s="587" t="s">
        <v>408</v>
      </c>
      <c r="C114" s="445">
        <v>0</v>
      </c>
    </row>
    <row r="115" s="570" customFormat="1" ht="16.95" customHeight="1" spans="1:3">
      <c r="A115" s="587">
        <v>2011399</v>
      </c>
      <c r="B115" s="587" t="s">
        <v>466</v>
      </c>
      <c r="C115" s="445">
        <v>0</v>
      </c>
    </row>
    <row r="116" s="570" customFormat="1" ht="16.95" customHeight="1" spans="1:3">
      <c r="A116" s="587">
        <v>20114</v>
      </c>
      <c r="B116" s="588" t="s">
        <v>467</v>
      </c>
      <c r="C116" s="445">
        <v>0</v>
      </c>
    </row>
    <row r="117" s="570" customFormat="1" ht="16.95" customHeight="1" spans="1:3">
      <c r="A117" s="587">
        <v>2011401</v>
      </c>
      <c r="B117" s="587" t="s">
        <v>400</v>
      </c>
      <c r="C117" s="445">
        <v>0</v>
      </c>
    </row>
    <row r="118" s="570" customFormat="1" ht="16.95" customHeight="1" spans="1:3">
      <c r="A118" s="587">
        <v>2011402</v>
      </c>
      <c r="B118" s="587" t="s">
        <v>401</v>
      </c>
      <c r="C118" s="445">
        <v>0</v>
      </c>
    </row>
    <row r="119" s="570" customFormat="1" ht="16.95" customHeight="1" spans="1:3">
      <c r="A119" s="587">
        <v>2011404</v>
      </c>
      <c r="B119" s="587" t="s">
        <v>468</v>
      </c>
      <c r="C119" s="445">
        <v>0</v>
      </c>
    </row>
    <row r="120" s="570" customFormat="1" ht="16.95" customHeight="1" spans="1:3">
      <c r="A120" s="587">
        <v>2011405</v>
      </c>
      <c r="B120" s="587" t="s">
        <v>469</v>
      </c>
      <c r="C120" s="445">
        <v>0</v>
      </c>
    </row>
    <row r="121" s="570" customFormat="1" ht="16.95" customHeight="1" spans="1:3">
      <c r="A121" s="587">
        <v>2011409</v>
      </c>
      <c r="B121" s="587" t="s">
        <v>470</v>
      </c>
      <c r="C121" s="445">
        <v>0</v>
      </c>
    </row>
    <row r="122" s="570" customFormat="1" ht="16.95" customHeight="1" spans="1:3">
      <c r="A122" s="587">
        <v>2011410</v>
      </c>
      <c r="B122" s="587" t="s">
        <v>471</v>
      </c>
      <c r="C122" s="445">
        <v>0</v>
      </c>
    </row>
    <row r="123" s="571" customFormat="1" ht="16.95" customHeight="1" spans="1:3">
      <c r="A123" s="587">
        <v>2011450</v>
      </c>
      <c r="B123" s="587" t="s">
        <v>408</v>
      </c>
      <c r="C123" s="445">
        <v>0</v>
      </c>
    </row>
    <row r="124" s="570" customFormat="1" ht="16.95" customHeight="1" spans="1:3">
      <c r="A124" s="587">
        <v>2011499</v>
      </c>
      <c r="B124" s="587" t="s">
        <v>472</v>
      </c>
      <c r="C124" s="445">
        <v>0</v>
      </c>
    </row>
    <row r="125" s="570" customFormat="1" ht="16.95" customHeight="1" spans="1:3">
      <c r="A125" s="587">
        <v>20123</v>
      </c>
      <c r="B125" s="588" t="s">
        <v>473</v>
      </c>
      <c r="C125" s="445">
        <v>109</v>
      </c>
    </row>
    <row r="126" s="570" customFormat="1" ht="16.95" customHeight="1" spans="1:3">
      <c r="A126" s="587">
        <v>2012301</v>
      </c>
      <c r="B126" s="587" t="s">
        <v>400</v>
      </c>
      <c r="C126" s="445">
        <v>0</v>
      </c>
    </row>
    <row r="127" s="570" customFormat="1" ht="16.95" customHeight="1" spans="1:3">
      <c r="A127" s="587">
        <v>2012302</v>
      </c>
      <c r="B127" s="587" t="s">
        <v>401</v>
      </c>
      <c r="C127" s="445">
        <v>0</v>
      </c>
    </row>
    <row r="128" s="570" customFormat="1" ht="16.95" customHeight="1" spans="1:3">
      <c r="A128" s="587">
        <v>2012304</v>
      </c>
      <c r="B128" s="587" t="s">
        <v>474</v>
      </c>
      <c r="C128" s="445">
        <v>0</v>
      </c>
    </row>
    <row r="129" s="570" customFormat="1" ht="16.95" customHeight="1" spans="1:3">
      <c r="A129" s="587">
        <v>2012350</v>
      </c>
      <c r="B129" s="587" t="s">
        <v>408</v>
      </c>
      <c r="C129" s="445">
        <v>0</v>
      </c>
    </row>
    <row r="130" s="570" customFormat="1" ht="16.95" customHeight="1" spans="1:3">
      <c r="A130" s="587">
        <v>2012399</v>
      </c>
      <c r="B130" s="587" t="s">
        <v>475</v>
      </c>
      <c r="C130" s="445">
        <v>109</v>
      </c>
    </row>
    <row r="131" s="570" customFormat="1" ht="16.95" customHeight="1" spans="1:3">
      <c r="A131" s="587">
        <v>20125</v>
      </c>
      <c r="B131" s="588" t="s">
        <v>476</v>
      </c>
      <c r="C131" s="445">
        <v>0</v>
      </c>
    </row>
    <row r="132" s="570" customFormat="1" ht="16.95" customHeight="1" spans="1:3">
      <c r="A132" s="587">
        <v>2012501</v>
      </c>
      <c r="B132" s="587" t="s">
        <v>400</v>
      </c>
      <c r="C132" s="445">
        <v>0</v>
      </c>
    </row>
    <row r="133" s="570" customFormat="1" ht="16.95" customHeight="1" spans="1:3">
      <c r="A133" s="587">
        <v>2012502</v>
      </c>
      <c r="B133" s="587" t="s">
        <v>401</v>
      </c>
      <c r="C133" s="445">
        <v>0</v>
      </c>
    </row>
    <row r="134" s="570" customFormat="1" ht="16.95" customHeight="1" spans="1:3">
      <c r="A134" s="587">
        <v>2012504</v>
      </c>
      <c r="B134" s="587" t="s">
        <v>477</v>
      </c>
      <c r="C134" s="445">
        <v>0</v>
      </c>
    </row>
    <row r="135" s="570" customFormat="1" ht="16.95" customHeight="1" spans="1:3">
      <c r="A135" s="587">
        <v>2012505</v>
      </c>
      <c r="B135" s="587" t="s">
        <v>478</v>
      </c>
      <c r="C135" s="445">
        <v>0</v>
      </c>
    </row>
    <row r="136" s="570" customFormat="1" ht="16.95" customHeight="1" spans="1:3">
      <c r="A136" s="587">
        <v>2012550</v>
      </c>
      <c r="B136" s="587" t="s">
        <v>408</v>
      </c>
      <c r="C136" s="445">
        <v>0</v>
      </c>
    </row>
    <row r="137" s="570" customFormat="1" ht="16.95" customHeight="1" spans="1:3">
      <c r="A137" s="587">
        <v>2012599</v>
      </c>
      <c r="B137" s="587" t="s">
        <v>479</v>
      </c>
      <c r="C137" s="445">
        <v>0</v>
      </c>
    </row>
    <row r="138" s="570" customFormat="1" ht="16.95" customHeight="1" spans="1:3">
      <c r="A138" s="587">
        <v>20126</v>
      </c>
      <c r="B138" s="588" t="s">
        <v>480</v>
      </c>
      <c r="C138" s="445">
        <v>267</v>
      </c>
    </row>
    <row r="139" s="570" customFormat="1" ht="16.95" customHeight="1" spans="1:3">
      <c r="A139" s="587">
        <v>2012601</v>
      </c>
      <c r="B139" s="587" t="s">
        <v>400</v>
      </c>
      <c r="C139" s="445">
        <v>0</v>
      </c>
    </row>
    <row r="140" s="571" customFormat="1" ht="16.95" customHeight="1" spans="1:3">
      <c r="A140" s="587">
        <v>2012602</v>
      </c>
      <c r="B140" s="587" t="s">
        <v>401</v>
      </c>
      <c r="C140" s="445">
        <v>0</v>
      </c>
    </row>
    <row r="141" s="570" customFormat="1" ht="16.95" customHeight="1" spans="1:3">
      <c r="A141" s="587">
        <v>2012603</v>
      </c>
      <c r="B141" s="587" t="s">
        <v>402</v>
      </c>
      <c r="C141" s="445">
        <v>0</v>
      </c>
    </row>
    <row r="142" s="570" customFormat="1" ht="16.95" customHeight="1" spans="1:3">
      <c r="A142" s="587">
        <v>2012604</v>
      </c>
      <c r="B142" s="587" t="s">
        <v>481</v>
      </c>
      <c r="C142" s="445">
        <v>267</v>
      </c>
    </row>
    <row r="143" s="570" customFormat="1" ht="16.95" customHeight="1" spans="1:3">
      <c r="A143" s="587">
        <v>2012699</v>
      </c>
      <c r="B143" s="587" t="s">
        <v>482</v>
      </c>
      <c r="C143" s="445">
        <v>0</v>
      </c>
    </row>
    <row r="144" s="570" customFormat="1" ht="16.95" customHeight="1" spans="1:3">
      <c r="A144" s="587">
        <v>20128</v>
      </c>
      <c r="B144" s="588" t="s">
        <v>483</v>
      </c>
      <c r="C144" s="445">
        <v>0</v>
      </c>
    </row>
    <row r="145" s="570" customFormat="1" ht="16.95" customHeight="1" spans="1:3">
      <c r="A145" s="587">
        <v>2012801</v>
      </c>
      <c r="B145" s="587" t="s">
        <v>400</v>
      </c>
      <c r="C145" s="445">
        <v>0</v>
      </c>
    </row>
    <row r="146" s="570" customFormat="1" ht="16.95" customHeight="1" spans="1:3">
      <c r="A146" s="587">
        <v>2012802</v>
      </c>
      <c r="B146" s="587" t="s">
        <v>401</v>
      </c>
      <c r="C146" s="445">
        <v>0</v>
      </c>
    </row>
    <row r="147" s="570" customFormat="1" ht="16.95" customHeight="1" spans="1:3">
      <c r="A147" s="587">
        <v>2012803</v>
      </c>
      <c r="B147" s="587" t="s">
        <v>402</v>
      </c>
      <c r="C147" s="445">
        <v>0</v>
      </c>
    </row>
    <row r="148" s="570" customFormat="1" ht="16.95" customHeight="1" spans="1:3">
      <c r="A148" s="587">
        <v>2012804</v>
      </c>
      <c r="B148" s="587" t="s">
        <v>413</v>
      </c>
      <c r="C148" s="445">
        <v>0</v>
      </c>
    </row>
    <row r="149" s="570" customFormat="1" ht="16.95" customHeight="1" spans="1:3">
      <c r="A149" s="587">
        <v>2012850</v>
      </c>
      <c r="B149" s="587" t="s">
        <v>408</v>
      </c>
      <c r="C149" s="445">
        <v>0</v>
      </c>
    </row>
    <row r="150" s="570" customFormat="1" ht="16.95" customHeight="1" spans="1:3">
      <c r="A150" s="587">
        <v>2012899</v>
      </c>
      <c r="B150" s="587" t="s">
        <v>484</v>
      </c>
      <c r="C150" s="445">
        <v>0</v>
      </c>
    </row>
    <row r="151" s="570" customFormat="1" ht="16.95" customHeight="1" spans="1:3">
      <c r="A151" s="587">
        <v>20129</v>
      </c>
      <c r="B151" s="588" t="s">
        <v>485</v>
      </c>
      <c r="C151" s="445">
        <v>1133</v>
      </c>
    </row>
    <row r="152" s="570" customFormat="1" ht="16.95" customHeight="1" spans="1:3">
      <c r="A152" s="587">
        <v>2012901</v>
      </c>
      <c r="B152" s="587" t="s">
        <v>400</v>
      </c>
      <c r="C152" s="445">
        <v>502</v>
      </c>
    </row>
    <row r="153" s="570" customFormat="1" ht="16.95" customHeight="1" spans="1:3">
      <c r="A153" s="587">
        <v>2012902</v>
      </c>
      <c r="B153" s="587" t="s">
        <v>401</v>
      </c>
      <c r="C153" s="445">
        <v>628</v>
      </c>
    </row>
    <row r="154" s="570" customFormat="1" ht="16.95" customHeight="1" spans="1:3">
      <c r="A154" s="587">
        <v>2012903</v>
      </c>
      <c r="B154" s="587" t="s">
        <v>402</v>
      </c>
      <c r="C154" s="445">
        <v>0</v>
      </c>
    </row>
    <row r="155" s="570" customFormat="1" ht="16.95" customHeight="1" spans="1:3">
      <c r="A155" s="587">
        <v>2012906</v>
      </c>
      <c r="B155" s="587" t="s">
        <v>486</v>
      </c>
      <c r="C155" s="445">
        <v>0</v>
      </c>
    </row>
    <row r="156" s="570" customFormat="1" ht="16.95" customHeight="1" spans="1:3">
      <c r="A156" s="587">
        <v>2012950</v>
      </c>
      <c r="B156" s="587" t="s">
        <v>408</v>
      </c>
      <c r="C156" s="445">
        <v>0</v>
      </c>
    </row>
    <row r="157" s="570" customFormat="1" ht="16.95" customHeight="1" spans="1:3">
      <c r="A157" s="587">
        <v>2012999</v>
      </c>
      <c r="B157" s="587" t="s">
        <v>487</v>
      </c>
      <c r="C157" s="445">
        <v>3</v>
      </c>
    </row>
    <row r="158" s="570" customFormat="1" ht="16.95" customHeight="1" spans="1:3">
      <c r="A158" s="587">
        <v>20131</v>
      </c>
      <c r="B158" s="588" t="s">
        <v>488</v>
      </c>
      <c r="C158" s="445">
        <v>3187</v>
      </c>
    </row>
    <row r="159" s="571" customFormat="1" ht="16.95" customHeight="1" spans="1:3">
      <c r="A159" s="587">
        <v>2013101</v>
      </c>
      <c r="B159" s="587" t="s">
        <v>400</v>
      </c>
      <c r="C159" s="445">
        <v>1861</v>
      </c>
    </row>
    <row r="160" s="570" customFormat="1" ht="16.95" customHeight="1" spans="1:3">
      <c r="A160" s="587">
        <v>2013102</v>
      </c>
      <c r="B160" s="587" t="s">
        <v>401</v>
      </c>
      <c r="C160" s="445">
        <v>1028</v>
      </c>
    </row>
    <row r="161" s="570" customFormat="1" ht="16.95" customHeight="1" spans="1:3">
      <c r="A161" s="587">
        <v>2013103</v>
      </c>
      <c r="B161" s="587" t="s">
        <v>402</v>
      </c>
      <c r="C161" s="445">
        <v>0</v>
      </c>
    </row>
    <row r="162" s="570" customFormat="1" ht="16.95" customHeight="1" spans="1:3">
      <c r="A162" s="587">
        <v>2013105</v>
      </c>
      <c r="B162" s="587" t="s">
        <v>489</v>
      </c>
      <c r="C162" s="445">
        <v>0</v>
      </c>
    </row>
    <row r="163" s="570" customFormat="1" ht="16.95" customHeight="1" spans="1:3">
      <c r="A163" s="587">
        <v>2013150</v>
      </c>
      <c r="B163" s="587" t="s">
        <v>408</v>
      </c>
      <c r="C163" s="445">
        <v>13</v>
      </c>
    </row>
    <row r="164" s="570" customFormat="1" ht="16.95" customHeight="1" spans="1:3">
      <c r="A164" s="587">
        <v>2013199</v>
      </c>
      <c r="B164" s="587" t="s">
        <v>490</v>
      </c>
      <c r="C164" s="445">
        <v>285</v>
      </c>
    </row>
    <row r="165" s="570" customFormat="1" ht="16.95" customHeight="1" spans="1:3">
      <c r="A165" s="587">
        <v>20132</v>
      </c>
      <c r="B165" s="588" t="s">
        <v>491</v>
      </c>
      <c r="C165" s="445">
        <v>3862</v>
      </c>
    </row>
    <row r="166" s="570" customFormat="1" ht="16.95" customHeight="1" spans="1:3">
      <c r="A166" s="587">
        <v>2013201</v>
      </c>
      <c r="B166" s="587" t="s">
        <v>400</v>
      </c>
      <c r="C166" s="445">
        <v>420</v>
      </c>
    </row>
    <row r="167" s="570" customFormat="1" ht="16.95" customHeight="1" spans="1:3">
      <c r="A167" s="587">
        <v>2013202</v>
      </c>
      <c r="B167" s="587" t="s">
        <v>401</v>
      </c>
      <c r="C167" s="445">
        <v>3416</v>
      </c>
    </row>
    <row r="168" s="570" customFormat="1" ht="16.95" customHeight="1" spans="1:3">
      <c r="A168" s="587">
        <v>2013203</v>
      </c>
      <c r="B168" s="587" t="s">
        <v>402</v>
      </c>
      <c r="C168" s="445">
        <v>0</v>
      </c>
    </row>
    <row r="169" s="570" customFormat="1" ht="16.95" customHeight="1" spans="1:3">
      <c r="A169" s="587">
        <v>2013204</v>
      </c>
      <c r="B169" s="587" t="s">
        <v>492</v>
      </c>
      <c r="C169" s="445">
        <v>0</v>
      </c>
    </row>
    <row r="170" s="570" customFormat="1" ht="16.95" customHeight="1" spans="1:3">
      <c r="A170" s="587">
        <v>2013250</v>
      </c>
      <c r="B170" s="587" t="s">
        <v>408</v>
      </c>
      <c r="C170" s="445">
        <v>0</v>
      </c>
    </row>
    <row r="171" s="570" customFormat="1" ht="16.95" customHeight="1" spans="1:3">
      <c r="A171" s="587">
        <v>2013299</v>
      </c>
      <c r="B171" s="587" t="s">
        <v>493</v>
      </c>
      <c r="C171" s="445">
        <v>26</v>
      </c>
    </row>
    <row r="172" s="570" customFormat="1" ht="16.95" customHeight="1" spans="1:3">
      <c r="A172" s="587">
        <v>20133</v>
      </c>
      <c r="B172" s="588" t="s">
        <v>494</v>
      </c>
      <c r="C172" s="445">
        <v>1356</v>
      </c>
    </row>
    <row r="173" s="570" customFormat="1" ht="16.95" customHeight="1" spans="1:3">
      <c r="A173" s="587">
        <v>2013301</v>
      </c>
      <c r="B173" s="587" t="s">
        <v>400</v>
      </c>
      <c r="C173" s="445">
        <v>397</v>
      </c>
    </row>
    <row r="174" s="570" customFormat="1" ht="16.95" customHeight="1" spans="1:3">
      <c r="A174" s="587">
        <v>2013302</v>
      </c>
      <c r="B174" s="587" t="s">
        <v>401</v>
      </c>
      <c r="C174" s="445">
        <v>953</v>
      </c>
    </row>
    <row r="175" s="570" customFormat="1" ht="16.95" customHeight="1" spans="1:3">
      <c r="A175" s="587">
        <v>2013303</v>
      </c>
      <c r="B175" s="587" t="s">
        <v>402</v>
      </c>
      <c r="C175" s="445">
        <v>0</v>
      </c>
    </row>
    <row r="176" s="570" customFormat="1" ht="16.95" customHeight="1" spans="1:3">
      <c r="A176" s="587">
        <v>2013304</v>
      </c>
      <c r="B176" s="587" t="s">
        <v>495</v>
      </c>
      <c r="C176" s="445">
        <v>0</v>
      </c>
    </row>
    <row r="177" s="570" customFormat="1" ht="16.95" customHeight="1" spans="1:3">
      <c r="A177" s="587">
        <v>2013350</v>
      </c>
      <c r="B177" s="587" t="s">
        <v>408</v>
      </c>
      <c r="C177" s="445">
        <v>0</v>
      </c>
    </row>
    <row r="178" s="570" customFormat="1" ht="16.95" customHeight="1" spans="1:3">
      <c r="A178" s="587">
        <v>2013399</v>
      </c>
      <c r="B178" s="587" t="s">
        <v>496</v>
      </c>
      <c r="C178" s="445">
        <v>6</v>
      </c>
    </row>
    <row r="179" s="570" customFormat="1" ht="16.95" customHeight="1" spans="1:3">
      <c r="A179" s="587">
        <v>20134</v>
      </c>
      <c r="B179" s="588" t="s">
        <v>497</v>
      </c>
      <c r="C179" s="445">
        <v>405</v>
      </c>
    </row>
    <row r="180" s="571" customFormat="1" ht="16.95" customHeight="1" spans="1:3">
      <c r="A180" s="587">
        <v>2013401</v>
      </c>
      <c r="B180" s="587" t="s">
        <v>400</v>
      </c>
      <c r="C180" s="445">
        <v>348</v>
      </c>
    </row>
    <row r="181" s="570" customFormat="1" ht="16.95" customHeight="1" spans="1:3">
      <c r="A181" s="587">
        <v>2013402</v>
      </c>
      <c r="B181" s="587" t="s">
        <v>401</v>
      </c>
      <c r="C181" s="445">
        <v>57</v>
      </c>
    </row>
    <row r="182" s="570" customFormat="1" ht="16.95" customHeight="1" spans="1:3">
      <c r="A182" s="587">
        <v>2013404</v>
      </c>
      <c r="B182" s="587" t="s">
        <v>498</v>
      </c>
      <c r="C182" s="445">
        <v>0</v>
      </c>
    </row>
    <row r="183" s="570" customFormat="1" ht="16.95" customHeight="1" spans="1:3">
      <c r="A183" s="587">
        <v>2013405</v>
      </c>
      <c r="B183" s="587" t="s">
        <v>499</v>
      </c>
      <c r="C183" s="445">
        <v>0</v>
      </c>
    </row>
    <row r="184" s="570" customFormat="1" ht="16.95" customHeight="1" spans="1:3">
      <c r="A184" s="587">
        <v>2013450</v>
      </c>
      <c r="B184" s="587" t="s">
        <v>408</v>
      </c>
      <c r="C184" s="445">
        <v>0</v>
      </c>
    </row>
    <row r="185" s="570" customFormat="1" ht="16.95" customHeight="1" spans="1:3">
      <c r="A185" s="587">
        <v>2013499</v>
      </c>
      <c r="B185" s="587" t="s">
        <v>500</v>
      </c>
      <c r="C185" s="445">
        <v>0</v>
      </c>
    </row>
    <row r="186" s="570" customFormat="1" ht="16.95" customHeight="1" spans="1:3">
      <c r="A186" s="587">
        <v>20135</v>
      </c>
      <c r="B186" s="588" t="s">
        <v>501</v>
      </c>
      <c r="C186" s="445">
        <v>0</v>
      </c>
    </row>
    <row r="187" s="570" customFormat="1" ht="16.95" customHeight="1" spans="1:3">
      <c r="A187" s="587">
        <v>2013501</v>
      </c>
      <c r="B187" s="587" t="s">
        <v>400</v>
      </c>
      <c r="C187" s="445">
        <v>0</v>
      </c>
    </row>
    <row r="188" s="570" customFormat="1" ht="16.95" customHeight="1" spans="1:3">
      <c r="A188" s="587">
        <v>2013502</v>
      </c>
      <c r="B188" s="587" t="s">
        <v>401</v>
      </c>
      <c r="C188" s="445">
        <v>0</v>
      </c>
    </row>
    <row r="189" s="570" customFormat="1" ht="16.95" customHeight="1" spans="1:3">
      <c r="A189" s="587">
        <v>2013550</v>
      </c>
      <c r="B189" s="587" t="s">
        <v>408</v>
      </c>
      <c r="C189" s="445">
        <v>0</v>
      </c>
    </row>
    <row r="190" s="570" customFormat="1" ht="16.95" customHeight="1" spans="1:3">
      <c r="A190" s="587">
        <v>2013599</v>
      </c>
      <c r="B190" s="587" t="s">
        <v>502</v>
      </c>
      <c r="C190" s="445">
        <v>0</v>
      </c>
    </row>
    <row r="191" s="570" customFormat="1" ht="16.95" customHeight="1" spans="1:3">
      <c r="A191" s="587">
        <v>20136</v>
      </c>
      <c r="B191" s="588" t="s">
        <v>503</v>
      </c>
      <c r="C191" s="445">
        <v>1694</v>
      </c>
    </row>
    <row r="192" s="570" customFormat="1" ht="16.95" customHeight="1" spans="1:3">
      <c r="A192" s="587">
        <v>2013601</v>
      </c>
      <c r="B192" s="587" t="s">
        <v>400</v>
      </c>
      <c r="C192" s="445">
        <v>0</v>
      </c>
    </row>
    <row r="193" s="570" customFormat="1" ht="16.95" customHeight="1" spans="1:3">
      <c r="A193" s="587">
        <v>2013602</v>
      </c>
      <c r="B193" s="587" t="s">
        <v>401</v>
      </c>
      <c r="C193" s="445">
        <v>0</v>
      </c>
    </row>
    <row r="194" s="570" customFormat="1" ht="16.95" customHeight="1" spans="1:3">
      <c r="A194" s="587">
        <v>2013650</v>
      </c>
      <c r="B194" s="587" t="s">
        <v>408</v>
      </c>
      <c r="C194" s="445">
        <v>346</v>
      </c>
    </row>
    <row r="195" s="570" customFormat="1" ht="16.95" customHeight="1" spans="1:3">
      <c r="A195" s="587">
        <v>2013699</v>
      </c>
      <c r="B195" s="587" t="s">
        <v>504</v>
      </c>
      <c r="C195" s="445">
        <v>1348</v>
      </c>
    </row>
    <row r="196" s="570" customFormat="1" ht="16.95" customHeight="1" spans="1:3">
      <c r="A196" s="587">
        <v>20137</v>
      </c>
      <c r="B196" s="588" t="s">
        <v>505</v>
      </c>
      <c r="C196" s="445">
        <v>0</v>
      </c>
    </row>
    <row r="197" s="570" customFormat="1" ht="16.95" customHeight="1" spans="1:3">
      <c r="A197" s="587">
        <v>2013701</v>
      </c>
      <c r="B197" s="587" t="s">
        <v>400</v>
      </c>
      <c r="C197" s="445">
        <v>0</v>
      </c>
    </row>
    <row r="198" s="570" customFormat="1" ht="16.95" customHeight="1" spans="1:3">
      <c r="A198" s="587">
        <v>2013702</v>
      </c>
      <c r="B198" s="587" t="s">
        <v>401</v>
      </c>
      <c r="C198" s="445">
        <v>0</v>
      </c>
    </row>
    <row r="199" s="570" customFormat="1" ht="16.95" customHeight="1" spans="1:3">
      <c r="A199" s="587">
        <v>2013703</v>
      </c>
      <c r="B199" s="587" t="s">
        <v>402</v>
      </c>
      <c r="C199" s="445">
        <v>0</v>
      </c>
    </row>
    <row r="200" s="570" customFormat="1" ht="16.95" customHeight="1" spans="1:3">
      <c r="A200" s="587">
        <v>2013704</v>
      </c>
      <c r="B200" s="587" t="s">
        <v>506</v>
      </c>
      <c r="C200" s="445">
        <v>0</v>
      </c>
    </row>
    <row r="201" s="570" customFormat="1" ht="16.95" customHeight="1" spans="1:3">
      <c r="A201" s="587">
        <v>2013750</v>
      </c>
      <c r="B201" s="587" t="s">
        <v>408</v>
      </c>
      <c r="C201" s="445">
        <v>0</v>
      </c>
    </row>
    <row r="202" s="570" customFormat="1" ht="16.95" customHeight="1" spans="1:3">
      <c r="A202" s="587">
        <v>2013799</v>
      </c>
      <c r="B202" s="587" t="s">
        <v>507</v>
      </c>
      <c r="C202" s="445">
        <v>0</v>
      </c>
    </row>
    <row r="203" s="570" customFormat="1" ht="16.95" customHeight="1" spans="1:3">
      <c r="A203" s="587">
        <v>20138</v>
      </c>
      <c r="B203" s="588" t="s">
        <v>508</v>
      </c>
      <c r="C203" s="445">
        <v>5454</v>
      </c>
    </row>
    <row r="204" s="570" customFormat="1" ht="16.95" customHeight="1" spans="1:3">
      <c r="A204" s="587">
        <v>2013801</v>
      </c>
      <c r="B204" s="587" t="s">
        <v>400</v>
      </c>
      <c r="C204" s="445">
        <v>3529</v>
      </c>
    </row>
    <row r="205" s="570" customFormat="1" ht="16.95" customHeight="1" spans="1:3">
      <c r="A205" s="587">
        <v>2013802</v>
      </c>
      <c r="B205" s="587" t="s">
        <v>401</v>
      </c>
      <c r="C205" s="445">
        <v>313</v>
      </c>
    </row>
    <row r="206" s="570" customFormat="1" ht="16.95" customHeight="1" spans="1:3">
      <c r="A206" s="587">
        <v>2013803</v>
      </c>
      <c r="B206" s="587" t="s">
        <v>402</v>
      </c>
      <c r="C206" s="445">
        <v>0</v>
      </c>
    </row>
    <row r="207" s="570" customFormat="1" ht="16.95" customHeight="1" spans="1:3">
      <c r="A207" s="587">
        <v>2013804</v>
      </c>
      <c r="B207" s="587" t="s">
        <v>509</v>
      </c>
      <c r="C207" s="445">
        <v>148</v>
      </c>
    </row>
    <row r="208" s="570" customFormat="1" ht="16.95" customHeight="1" spans="1:3">
      <c r="A208" s="587">
        <v>2013805</v>
      </c>
      <c r="B208" s="587" t="s">
        <v>510</v>
      </c>
      <c r="C208" s="445">
        <v>213</v>
      </c>
    </row>
    <row r="209" s="570" customFormat="1" ht="16.95" customHeight="1" spans="1:3">
      <c r="A209" s="587">
        <v>2013808</v>
      </c>
      <c r="B209" s="587" t="s">
        <v>440</v>
      </c>
      <c r="C209" s="445">
        <v>0</v>
      </c>
    </row>
    <row r="210" s="570" customFormat="1" ht="16.95" customHeight="1" spans="1:3">
      <c r="A210" s="587">
        <v>2013810</v>
      </c>
      <c r="B210" s="587" t="s">
        <v>511</v>
      </c>
      <c r="C210" s="445">
        <v>0</v>
      </c>
    </row>
    <row r="211" s="570" customFormat="1" ht="16.95" customHeight="1" spans="1:3">
      <c r="A211" s="587">
        <v>2013812</v>
      </c>
      <c r="B211" s="587" t="s">
        <v>512</v>
      </c>
      <c r="C211" s="445">
        <v>0</v>
      </c>
    </row>
    <row r="212" s="570" customFormat="1" ht="16.95" customHeight="1" spans="1:3">
      <c r="A212" s="587">
        <v>2013813</v>
      </c>
      <c r="B212" s="587" t="s">
        <v>513</v>
      </c>
      <c r="C212" s="445">
        <v>0</v>
      </c>
    </row>
    <row r="213" s="570" customFormat="1" ht="16.95" customHeight="1" spans="1:3">
      <c r="A213" s="587">
        <v>2013814</v>
      </c>
      <c r="B213" s="587" t="s">
        <v>514</v>
      </c>
      <c r="C213" s="445">
        <v>0</v>
      </c>
    </row>
    <row r="214" s="570" customFormat="1" ht="16.95" customHeight="1" spans="1:3">
      <c r="A214" s="587">
        <v>2013815</v>
      </c>
      <c r="B214" s="587" t="s">
        <v>515</v>
      </c>
      <c r="C214" s="445">
        <v>25</v>
      </c>
    </row>
    <row r="215" s="570" customFormat="1" ht="16.95" customHeight="1" spans="1:3">
      <c r="A215" s="587">
        <v>2013816</v>
      </c>
      <c r="B215" s="587" t="s">
        <v>516</v>
      </c>
      <c r="C215" s="445">
        <v>367</v>
      </c>
    </row>
    <row r="216" s="570" customFormat="1" ht="16.95" customHeight="1" spans="1:3">
      <c r="A216" s="587">
        <v>2013850</v>
      </c>
      <c r="B216" s="587" t="s">
        <v>408</v>
      </c>
      <c r="C216" s="445">
        <v>359</v>
      </c>
    </row>
    <row r="217" s="570" customFormat="1" ht="16.95" customHeight="1" spans="1:3">
      <c r="A217" s="587">
        <v>2013899</v>
      </c>
      <c r="B217" s="587" t="s">
        <v>517</v>
      </c>
      <c r="C217" s="445">
        <v>500</v>
      </c>
    </row>
    <row r="218" s="570" customFormat="1" ht="16.95" customHeight="1" spans="1:3">
      <c r="A218" s="587">
        <v>20199</v>
      </c>
      <c r="B218" s="588" t="s">
        <v>518</v>
      </c>
      <c r="C218" s="445">
        <v>5528</v>
      </c>
    </row>
    <row r="219" s="570" customFormat="1" ht="16.95" customHeight="1" spans="1:3">
      <c r="A219" s="587">
        <v>2019901</v>
      </c>
      <c r="B219" s="587" t="s">
        <v>519</v>
      </c>
      <c r="C219" s="445">
        <v>0</v>
      </c>
    </row>
    <row r="220" s="570" customFormat="1" ht="16.95" customHeight="1" spans="1:3">
      <c r="A220" s="587">
        <v>2019999</v>
      </c>
      <c r="B220" s="587" t="s">
        <v>520</v>
      </c>
      <c r="C220" s="445">
        <v>5528</v>
      </c>
    </row>
    <row r="221" s="570" customFormat="1" ht="16.95" customHeight="1" spans="1:3">
      <c r="A221" s="587">
        <v>203</v>
      </c>
      <c r="B221" s="588" t="s">
        <v>521</v>
      </c>
      <c r="C221" s="445">
        <v>437</v>
      </c>
    </row>
    <row r="222" s="570" customFormat="1" ht="16.95" customHeight="1" spans="1:3">
      <c r="A222" s="587">
        <v>20305</v>
      </c>
      <c r="B222" s="588" t="s">
        <v>522</v>
      </c>
      <c r="C222" s="445">
        <v>0</v>
      </c>
    </row>
    <row r="223" s="570" customFormat="1" ht="16.95" customHeight="1" spans="1:3">
      <c r="A223" s="587">
        <v>2030501</v>
      </c>
      <c r="B223" s="587" t="s">
        <v>523</v>
      </c>
      <c r="C223" s="445">
        <v>0</v>
      </c>
    </row>
    <row r="224" s="570" customFormat="1" ht="16.95" customHeight="1" spans="1:3">
      <c r="A224" s="587">
        <v>20306</v>
      </c>
      <c r="B224" s="588" t="s">
        <v>524</v>
      </c>
      <c r="C224" s="445">
        <v>437</v>
      </c>
    </row>
    <row r="225" s="570" customFormat="1" ht="16.95" customHeight="1" spans="1:3">
      <c r="A225" s="587">
        <v>2030601</v>
      </c>
      <c r="B225" s="587" t="s">
        <v>525</v>
      </c>
      <c r="C225" s="445">
        <v>0</v>
      </c>
    </row>
    <row r="226" s="570" customFormat="1" ht="16.95" customHeight="1" spans="1:3">
      <c r="A226" s="587">
        <v>2030602</v>
      </c>
      <c r="B226" s="587" t="s">
        <v>526</v>
      </c>
      <c r="C226" s="445">
        <v>0</v>
      </c>
    </row>
    <row r="227" s="570" customFormat="1" ht="16.95" customHeight="1" spans="1:3">
      <c r="A227" s="587">
        <v>2030603</v>
      </c>
      <c r="B227" s="587" t="s">
        <v>527</v>
      </c>
      <c r="C227" s="445">
        <v>120</v>
      </c>
    </row>
    <row r="228" s="570" customFormat="1" ht="16.95" customHeight="1" spans="1:3">
      <c r="A228" s="587">
        <v>2030604</v>
      </c>
      <c r="B228" s="587" t="s">
        <v>528</v>
      </c>
      <c r="C228" s="445">
        <v>0</v>
      </c>
    </row>
    <row r="229" s="570" customFormat="1" ht="16.95" customHeight="1" spans="1:3">
      <c r="A229" s="587">
        <v>2030605</v>
      </c>
      <c r="B229" s="587" t="s">
        <v>529</v>
      </c>
      <c r="C229" s="445">
        <v>0</v>
      </c>
    </row>
    <row r="230" s="570" customFormat="1" ht="16.95" customHeight="1" spans="1:3">
      <c r="A230" s="587">
        <v>2030606</v>
      </c>
      <c r="B230" s="587" t="s">
        <v>530</v>
      </c>
      <c r="C230" s="445">
        <v>0</v>
      </c>
    </row>
    <row r="231" s="570" customFormat="1" ht="16.95" customHeight="1" spans="1:3">
      <c r="A231" s="587">
        <v>2030607</v>
      </c>
      <c r="B231" s="587" t="s">
        <v>531</v>
      </c>
      <c r="C231" s="445">
        <v>317</v>
      </c>
    </row>
    <row r="232" s="570" customFormat="1" ht="16.95" customHeight="1" spans="1:3">
      <c r="A232" s="587">
        <v>2030608</v>
      </c>
      <c r="B232" s="587" t="s">
        <v>532</v>
      </c>
      <c r="C232" s="445">
        <v>0</v>
      </c>
    </row>
    <row r="233" s="570" customFormat="1" ht="16.95" customHeight="1" spans="1:3">
      <c r="A233" s="587">
        <v>2030699</v>
      </c>
      <c r="B233" s="587" t="s">
        <v>533</v>
      </c>
      <c r="C233" s="445">
        <v>0</v>
      </c>
    </row>
    <row r="234" s="570" customFormat="1" ht="16.95" customHeight="1" spans="1:3">
      <c r="A234" s="587">
        <v>20399</v>
      </c>
      <c r="B234" s="588" t="s">
        <v>534</v>
      </c>
      <c r="C234" s="445">
        <v>0</v>
      </c>
    </row>
    <row r="235" s="571" customFormat="1" ht="16.95" customHeight="1" spans="1:3">
      <c r="A235" s="587">
        <v>2039999</v>
      </c>
      <c r="B235" s="587" t="s">
        <v>535</v>
      </c>
      <c r="C235" s="445">
        <v>0</v>
      </c>
    </row>
    <row r="236" s="570" customFormat="1" ht="16.95" customHeight="1" spans="1:3">
      <c r="A236" s="587">
        <v>204</v>
      </c>
      <c r="B236" s="588" t="s">
        <v>536</v>
      </c>
      <c r="C236" s="445">
        <v>12970</v>
      </c>
    </row>
    <row r="237" s="570" customFormat="1" ht="16.95" customHeight="1" spans="1:3">
      <c r="A237" s="587">
        <v>20401</v>
      </c>
      <c r="B237" s="588" t="s">
        <v>537</v>
      </c>
      <c r="C237" s="445">
        <v>0</v>
      </c>
    </row>
    <row r="238" s="570" customFormat="1" ht="16.95" customHeight="1" spans="1:3">
      <c r="A238" s="587">
        <v>2040101</v>
      </c>
      <c r="B238" s="587" t="s">
        <v>538</v>
      </c>
      <c r="C238" s="445">
        <v>0</v>
      </c>
    </row>
    <row r="239" s="570" customFormat="1" ht="16.95" customHeight="1" spans="1:3">
      <c r="A239" s="587">
        <v>2040199</v>
      </c>
      <c r="B239" s="587" t="s">
        <v>539</v>
      </c>
      <c r="C239" s="445">
        <v>0</v>
      </c>
    </row>
    <row r="240" s="570" customFormat="1" ht="16.95" customHeight="1" spans="1:3">
      <c r="A240" s="587">
        <v>20402</v>
      </c>
      <c r="B240" s="588" t="s">
        <v>540</v>
      </c>
      <c r="C240" s="445">
        <v>4211</v>
      </c>
    </row>
    <row r="241" s="570" customFormat="1" ht="16.95" customHeight="1" spans="1:3">
      <c r="A241" s="587">
        <v>2040201</v>
      </c>
      <c r="B241" s="587" t="s">
        <v>400</v>
      </c>
      <c r="C241" s="445">
        <v>0</v>
      </c>
    </row>
    <row r="242" s="570" customFormat="1" ht="16.95" customHeight="1" spans="1:3">
      <c r="A242" s="587">
        <v>2040202</v>
      </c>
      <c r="B242" s="587" t="s">
        <v>401</v>
      </c>
      <c r="C242" s="445">
        <v>0</v>
      </c>
    </row>
    <row r="243" s="570" customFormat="1" ht="16.95" customHeight="1" spans="1:3">
      <c r="A243" s="587">
        <v>2040203</v>
      </c>
      <c r="B243" s="587" t="s">
        <v>402</v>
      </c>
      <c r="C243" s="445">
        <v>0</v>
      </c>
    </row>
    <row r="244" s="570" customFormat="1" ht="16.95" customHeight="1" spans="1:3">
      <c r="A244" s="587">
        <v>2040219</v>
      </c>
      <c r="B244" s="587" t="s">
        <v>440</v>
      </c>
      <c r="C244" s="445">
        <v>0</v>
      </c>
    </row>
    <row r="245" s="570" customFormat="1" ht="16.95" customHeight="1" spans="1:3">
      <c r="A245" s="587">
        <v>2040220</v>
      </c>
      <c r="B245" s="587" t="s">
        <v>541</v>
      </c>
      <c r="C245" s="445">
        <v>0</v>
      </c>
    </row>
    <row r="246" s="570" customFormat="1" ht="16.95" customHeight="1" spans="1:3">
      <c r="A246" s="587">
        <v>2040221</v>
      </c>
      <c r="B246" s="587" t="s">
        <v>542</v>
      </c>
      <c r="C246" s="445">
        <v>0</v>
      </c>
    </row>
    <row r="247" s="570" customFormat="1" ht="16.95" customHeight="1" spans="1:3">
      <c r="A247" s="587">
        <v>2040222</v>
      </c>
      <c r="B247" s="587" t="s">
        <v>543</v>
      </c>
      <c r="C247" s="445">
        <v>0</v>
      </c>
    </row>
    <row r="248" s="570" customFormat="1" ht="16.95" customHeight="1" spans="1:3">
      <c r="A248" s="587">
        <v>2040223</v>
      </c>
      <c r="B248" s="587" t="s">
        <v>544</v>
      </c>
      <c r="C248" s="445">
        <v>0</v>
      </c>
    </row>
    <row r="249" s="570" customFormat="1" ht="16.95" customHeight="1" spans="1:3">
      <c r="A249" s="587">
        <v>2040250</v>
      </c>
      <c r="B249" s="587" t="s">
        <v>408</v>
      </c>
      <c r="C249" s="445">
        <v>0</v>
      </c>
    </row>
    <row r="250" s="570" customFormat="1" ht="16.95" customHeight="1" spans="1:3">
      <c r="A250" s="587">
        <v>2040299</v>
      </c>
      <c r="B250" s="587" t="s">
        <v>545</v>
      </c>
      <c r="C250" s="445">
        <v>4211</v>
      </c>
    </row>
    <row r="251" s="570" customFormat="1" ht="16.95" customHeight="1" spans="1:3">
      <c r="A251" s="587">
        <v>20403</v>
      </c>
      <c r="B251" s="588" t="s">
        <v>546</v>
      </c>
      <c r="C251" s="445">
        <v>0</v>
      </c>
    </row>
    <row r="252" s="570" customFormat="1" ht="16.95" customHeight="1" spans="1:3">
      <c r="A252" s="587">
        <v>2040301</v>
      </c>
      <c r="B252" s="587" t="s">
        <v>400</v>
      </c>
      <c r="C252" s="445">
        <v>0</v>
      </c>
    </row>
    <row r="253" s="570" customFormat="1" ht="16.95" customHeight="1" spans="1:3">
      <c r="A253" s="587">
        <v>2040302</v>
      </c>
      <c r="B253" s="587" t="s">
        <v>401</v>
      </c>
      <c r="C253" s="445">
        <v>0</v>
      </c>
    </row>
    <row r="254" s="570" customFormat="1" ht="16.95" customHeight="1" spans="1:3">
      <c r="A254" s="587">
        <v>2040303</v>
      </c>
      <c r="B254" s="587" t="s">
        <v>402</v>
      </c>
      <c r="C254" s="445">
        <v>0</v>
      </c>
    </row>
    <row r="255" s="570" customFormat="1" ht="16.95" customHeight="1" spans="1:3">
      <c r="A255" s="587">
        <v>2040304</v>
      </c>
      <c r="B255" s="587" t="s">
        <v>547</v>
      </c>
      <c r="C255" s="445">
        <v>0</v>
      </c>
    </row>
    <row r="256" s="570" customFormat="1" ht="16.95" customHeight="1" spans="1:3">
      <c r="A256" s="587">
        <v>2040350</v>
      </c>
      <c r="B256" s="587" t="s">
        <v>408</v>
      </c>
      <c r="C256" s="445">
        <v>0</v>
      </c>
    </row>
    <row r="257" s="570" customFormat="1" ht="16.95" customHeight="1" spans="1:3">
      <c r="A257" s="587">
        <v>2040399</v>
      </c>
      <c r="B257" s="587" t="s">
        <v>548</v>
      </c>
      <c r="C257" s="445">
        <v>0</v>
      </c>
    </row>
    <row r="258" s="570" customFormat="1" ht="16.95" customHeight="1" spans="1:3">
      <c r="A258" s="587">
        <v>20404</v>
      </c>
      <c r="B258" s="588" t="s">
        <v>549</v>
      </c>
      <c r="C258" s="445">
        <v>1791</v>
      </c>
    </row>
    <row r="259" s="570" customFormat="1" ht="16.95" customHeight="1" spans="1:3">
      <c r="A259" s="587">
        <v>2040401</v>
      </c>
      <c r="B259" s="587" t="s">
        <v>400</v>
      </c>
      <c r="C259" s="445">
        <v>1210</v>
      </c>
    </row>
    <row r="260" s="570" customFormat="1" ht="16.95" customHeight="1" spans="1:3">
      <c r="A260" s="587">
        <v>2040402</v>
      </c>
      <c r="B260" s="587" t="s">
        <v>401</v>
      </c>
      <c r="C260" s="445">
        <v>437</v>
      </c>
    </row>
    <row r="261" s="570" customFormat="1" ht="16.95" customHeight="1" spans="1:3">
      <c r="A261" s="587">
        <v>2040403</v>
      </c>
      <c r="B261" s="587" t="s">
        <v>402</v>
      </c>
      <c r="C261" s="445">
        <v>0</v>
      </c>
    </row>
    <row r="262" s="570" customFormat="1" ht="16.95" customHeight="1" spans="1:3">
      <c r="A262" s="587">
        <v>2040409</v>
      </c>
      <c r="B262" s="587" t="s">
        <v>550</v>
      </c>
      <c r="C262" s="445">
        <v>0</v>
      </c>
    </row>
    <row r="263" s="570" customFormat="1" ht="16.95" customHeight="1" spans="1:3">
      <c r="A263" s="587">
        <v>2040410</v>
      </c>
      <c r="B263" s="587" t="s">
        <v>551</v>
      </c>
      <c r="C263" s="445">
        <v>144</v>
      </c>
    </row>
    <row r="264" s="570" customFormat="1" ht="16.95" customHeight="1" spans="1:3">
      <c r="A264" s="587">
        <v>2040450</v>
      </c>
      <c r="B264" s="587" t="s">
        <v>408</v>
      </c>
      <c r="C264" s="445">
        <v>0</v>
      </c>
    </row>
    <row r="265" s="570" customFormat="1" ht="16.95" customHeight="1" spans="1:3">
      <c r="A265" s="587">
        <v>2040499</v>
      </c>
      <c r="B265" s="587" t="s">
        <v>552</v>
      </c>
      <c r="C265" s="445">
        <v>0</v>
      </c>
    </row>
    <row r="266" s="571" customFormat="1" ht="16.95" customHeight="1" spans="1:3">
      <c r="A266" s="587">
        <v>20405</v>
      </c>
      <c r="B266" s="588" t="s">
        <v>553</v>
      </c>
      <c r="C266" s="445">
        <v>4864</v>
      </c>
    </row>
    <row r="267" s="570" customFormat="1" ht="16.95" customHeight="1" spans="1:3">
      <c r="A267" s="587">
        <v>2040501</v>
      </c>
      <c r="B267" s="587" t="s">
        <v>400</v>
      </c>
      <c r="C267" s="445">
        <v>2820</v>
      </c>
    </row>
    <row r="268" s="570" customFormat="1" ht="16.95" customHeight="1" spans="1:3">
      <c r="A268" s="587">
        <v>2040502</v>
      </c>
      <c r="B268" s="587" t="s">
        <v>401</v>
      </c>
      <c r="C268" s="445">
        <v>0</v>
      </c>
    </row>
    <row r="269" s="570" customFormat="1" ht="16.95" customHeight="1" spans="1:3">
      <c r="A269" s="587">
        <v>2040503</v>
      </c>
      <c r="B269" s="587" t="s">
        <v>402</v>
      </c>
      <c r="C269" s="445">
        <v>0</v>
      </c>
    </row>
    <row r="270" s="570" customFormat="1" ht="16.95" customHeight="1" spans="1:3">
      <c r="A270" s="587">
        <v>2040504</v>
      </c>
      <c r="B270" s="587" t="s">
        <v>554</v>
      </c>
      <c r="C270" s="445">
        <v>2033</v>
      </c>
    </row>
    <row r="271" s="570" customFormat="1" ht="16.95" customHeight="1" spans="1:3">
      <c r="A271" s="587">
        <v>2040505</v>
      </c>
      <c r="B271" s="587" t="s">
        <v>555</v>
      </c>
      <c r="C271" s="445">
        <v>11</v>
      </c>
    </row>
    <row r="272" s="570" customFormat="1" ht="16.95" customHeight="1" spans="1:3">
      <c r="A272" s="587">
        <v>2040506</v>
      </c>
      <c r="B272" s="587" t="s">
        <v>556</v>
      </c>
      <c r="C272" s="445">
        <v>0</v>
      </c>
    </row>
    <row r="273" s="570" customFormat="1" ht="16.95" customHeight="1" spans="1:3">
      <c r="A273" s="587">
        <v>2040550</v>
      </c>
      <c r="B273" s="587" t="s">
        <v>408</v>
      </c>
      <c r="C273" s="445">
        <v>0</v>
      </c>
    </row>
    <row r="274" s="570" customFormat="1" ht="16.95" customHeight="1" spans="1:3">
      <c r="A274" s="587">
        <v>2040599</v>
      </c>
      <c r="B274" s="587" t="s">
        <v>557</v>
      </c>
      <c r="C274" s="445">
        <v>0</v>
      </c>
    </row>
    <row r="275" s="570" customFormat="1" ht="16.95" customHeight="1" spans="1:3">
      <c r="A275" s="587">
        <v>20406</v>
      </c>
      <c r="B275" s="588" t="s">
        <v>558</v>
      </c>
      <c r="C275" s="445">
        <v>1343</v>
      </c>
    </row>
    <row r="276" s="570" customFormat="1" ht="16.95" customHeight="1" spans="1:3">
      <c r="A276" s="587">
        <v>2040601</v>
      </c>
      <c r="B276" s="587" t="s">
        <v>400</v>
      </c>
      <c r="C276" s="445">
        <v>1059</v>
      </c>
    </row>
    <row r="277" s="571" customFormat="1" ht="16.95" customHeight="1" spans="1:3">
      <c r="A277" s="587">
        <v>2040602</v>
      </c>
      <c r="B277" s="587" t="s">
        <v>401</v>
      </c>
      <c r="C277" s="445">
        <v>119</v>
      </c>
    </row>
    <row r="278" s="570" customFormat="1" ht="16.95" customHeight="1" spans="1:3">
      <c r="A278" s="587">
        <v>2040603</v>
      </c>
      <c r="B278" s="587" t="s">
        <v>402</v>
      </c>
      <c r="C278" s="445">
        <v>0</v>
      </c>
    </row>
    <row r="279" s="570" customFormat="1" ht="16.95" customHeight="1" spans="1:3">
      <c r="A279" s="587">
        <v>2040604</v>
      </c>
      <c r="B279" s="587" t="s">
        <v>559</v>
      </c>
      <c r="C279" s="445">
        <v>17</v>
      </c>
    </row>
    <row r="280" s="570" customFormat="1" ht="16.95" customHeight="1" spans="1:3">
      <c r="A280" s="587">
        <v>2040605</v>
      </c>
      <c r="B280" s="587" t="s">
        <v>560</v>
      </c>
      <c r="C280" s="445">
        <v>0</v>
      </c>
    </row>
    <row r="281" s="570" customFormat="1" ht="16.95" customHeight="1" spans="1:3">
      <c r="A281" s="587">
        <v>2040606</v>
      </c>
      <c r="B281" s="587" t="s">
        <v>561</v>
      </c>
      <c r="C281" s="445">
        <v>0</v>
      </c>
    </row>
    <row r="282" s="570" customFormat="1" ht="16.95" customHeight="1" spans="1:3">
      <c r="A282" s="587">
        <v>2040607</v>
      </c>
      <c r="B282" s="587" t="s">
        <v>562</v>
      </c>
      <c r="C282" s="445">
        <v>20</v>
      </c>
    </row>
    <row r="283" s="570" customFormat="1" ht="16.95" customHeight="1" spans="1:3">
      <c r="A283" s="587">
        <v>2040608</v>
      </c>
      <c r="B283" s="587" t="s">
        <v>563</v>
      </c>
      <c r="C283" s="445">
        <v>0</v>
      </c>
    </row>
    <row r="284" s="570" customFormat="1" ht="16.95" customHeight="1" spans="1:3">
      <c r="A284" s="587">
        <v>2040610</v>
      </c>
      <c r="B284" s="587" t="s">
        <v>564</v>
      </c>
      <c r="C284" s="445">
        <v>78</v>
      </c>
    </row>
    <row r="285" s="571" customFormat="1" ht="16.95" customHeight="1" spans="1:3">
      <c r="A285" s="587">
        <v>2040612</v>
      </c>
      <c r="B285" s="587" t="s">
        <v>565</v>
      </c>
      <c r="C285" s="445">
        <v>50</v>
      </c>
    </row>
    <row r="286" s="570" customFormat="1" ht="16.95" customHeight="1" spans="1:3">
      <c r="A286" s="587">
        <v>2040613</v>
      </c>
      <c r="B286" s="587" t="s">
        <v>440</v>
      </c>
      <c r="C286" s="445">
        <v>0</v>
      </c>
    </row>
    <row r="287" s="570" customFormat="1" ht="16.95" customHeight="1" spans="1:3">
      <c r="A287" s="587">
        <v>2040650</v>
      </c>
      <c r="B287" s="587" t="s">
        <v>408</v>
      </c>
      <c r="C287" s="445">
        <v>0</v>
      </c>
    </row>
    <row r="288" s="570" customFormat="1" ht="16.95" customHeight="1" spans="1:3">
      <c r="A288" s="587">
        <v>2040699</v>
      </c>
      <c r="B288" s="587" t="s">
        <v>566</v>
      </c>
      <c r="C288" s="445">
        <v>0</v>
      </c>
    </row>
    <row r="289" s="570" customFormat="1" ht="16.95" customHeight="1" spans="1:3">
      <c r="A289" s="587">
        <v>20407</v>
      </c>
      <c r="B289" s="588" t="s">
        <v>567</v>
      </c>
      <c r="C289" s="445">
        <v>0</v>
      </c>
    </row>
    <row r="290" s="570" customFormat="1" ht="16.95" customHeight="1" spans="1:3">
      <c r="A290" s="587">
        <v>2040701</v>
      </c>
      <c r="B290" s="587" t="s">
        <v>400</v>
      </c>
      <c r="C290" s="445">
        <v>0</v>
      </c>
    </row>
    <row r="291" s="570" customFormat="1" ht="16.95" customHeight="1" spans="1:3">
      <c r="A291" s="587">
        <v>2040702</v>
      </c>
      <c r="B291" s="587" t="s">
        <v>401</v>
      </c>
      <c r="C291" s="445">
        <v>0</v>
      </c>
    </row>
    <row r="292" s="570" customFormat="1" ht="16.95" customHeight="1" spans="1:3">
      <c r="A292" s="587">
        <v>2040704</v>
      </c>
      <c r="B292" s="587" t="s">
        <v>568</v>
      </c>
      <c r="C292" s="445">
        <v>0</v>
      </c>
    </row>
    <row r="293" s="570" customFormat="1" ht="16.95" customHeight="1" spans="1:3">
      <c r="A293" s="587">
        <v>2040705</v>
      </c>
      <c r="B293" s="587" t="s">
        <v>569</v>
      </c>
      <c r="C293" s="445">
        <v>0</v>
      </c>
    </row>
    <row r="294" s="570" customFormat="1" ht="16.95" customHeight="1" spans="1:3">
      <c r="A294" s="587">
        <v>2040706</v>
      </c>
      <c r="B294" s="587" t="s">
        <v>570</v>
      </c>
      <c r="C294" s="445">
        <v>0</v>
      </c>
    </row>
    <row r="295" s="570" customFormat="1" ht="16.95" customHeight="1" spans="1:3">
      <c r="A295" s="587">
        <v>2040707</v>
      </c>
      <c r="B295" s="587" t="s">
        <v>440</v>
      </c>
      <c r="C295" s="445">
        <v>0</v>
      </c>
    </row>
    <row r="296" s="570" customFormat="1" ht="16.95" customHeight="1" spans="1:3">
      <c r="A296" s="587">
        <v>2040750</v>
      </c>
      <c r="B296" s="587" t="s">
        <v>408</v>
      </c>
      <c r="C296" s="445">
        <v>0</v>
      </c>
    </row>
    <row r="297" s="570" customFormat="1" ht="16.95" customHeight="1" spans="1:3">
      <c r="A297" s="587">
        <v>2040799</v>
      </c>
      <c r="B297" s="587" t="s">
        <v>571</v>
      </c>
      <c r="C297" s="445">
        <v>0</v>
      </c>
    </row>
    <row r="298" s="570" customFormat="1" ht="16.95" customHeight="1" spans="1:3">
      <c r="A298" s="587">
        <v>20408</v>
      </c>
      <c r="B298" s="588" t="s">
        <v>572</v>
      </c>
      <c r="C298" s="445">
        <v>0</v>
      </c>
    </row>
    <row r="299" s="570" customFormat="1" ht="16.95" customHeight="1" spans="1:3">
      <c r="A299" s="587">
        <v>2040801</v>
      </c>
      <c r="B299" s="587" t="s">
        <v>400</v>
      </c>
      <c r="C299" s="445">
        <v>0</v>
      </c>
    </row>
    <row r="300" s="570" customFormat="1" ht="16.95" customHeight="1" spans="1:3">
      <c r="A300" s="587">
        <v>2040802</v>
      </c>
      <c r="B300" s="587" t="s">
        <v>401</v>
      </c>
      <c r="C300" s="445">
        <v>0</v>
      </c>
    </row>
    <row r="301" s="570" customFormat="1" ht="16.95" customHeight="1" spans="1:3">
      <c r="A301" s="587">
        <v>2040804</v>
      </c>
      <c r="B301" s="587" t="s">
        <v>573</v>
      </c>
      <c r="C301" s="445">
        <v>0</v>
      </c>
    </row>
    <row r="302" s="570" customFormat="1" ht="16.95" customHeight="1" spans="1:3">
      <c r="A302" s="587">
        <v>2040805</v>
      </c>
      <c r="B302" s="587" t="s">
        <v>574</v>
      </c>
      <c r="C302" s="445">
        <v>0</v>
      </c>
    </row>
    <row r="303" s="570" customFormat="1" ht="16.95" customHeight="1" spans="1:3">
      <c r="A303" s="587">
        <v>2040806</v>
      </c>
      <c r="B303" s="587" t="s">
        <v>575</v>
      </c>
      <c r="C303" s="445">
        <v>0</v>
      </c>
    </row>
    <row r="304" s="570" customFormat="1" ht="16.95" customHeight="1" spans="1:3">
      <c r="A304" s="587">
        <v>2040807</v>
      </c>
      <c r="B304" s="587" t="s">
        <v>440</v>
      </c>
      <c r="C304" s="445">
        <v>0</v>
      </c>
    </row>
    <row r="305" s="570" customFormat="1" ht="16.95" customHeight="1" spans="1:3">
      <c r="A305" s="587">
        <v>2040850</v>
      </c>
      <c r="B305" s="587" t="s">
        <v>408</v>
      </c>
      <c r="C305" s="445">
        <v>0</v>
      </c>
    </row>
    <row r="306" s="570" customFormat="1" ht="16.95" customHeight="1" spans="1:3">
      <c r="A306" s="587">
        <v>2040899</v>
      </c>
      <c r="B306" s="587" t="s">
        <v>576</v>
      </c>
      <c r="C306" s="445">
        <v>0</v>
      </c>
    </row>
    <row r="307" s="570" customFormat="1" ht="16.95" customHeight="1" spans="1:3">
      <c r="A307" s="587">
        <v>20409</v>
      </c>
      <c r="B307" s="588" t="s">
        <v>577</v>
      </c>
      <c r="C307" s="445">
        <v>0</v>
      </c>
    </row>
    <row r="308" s="570" customFormat="1" ht="16.95" customHeight="1" spans="1:3">
      <c r="A308" s="587">
        <v>2040901</v>
      </c>
      <c r="B308" s="587" t="s">
        <v>400</v>
      </c>
      <c r="C308" s="445">
        <v>0</v>
      </c>
    </row>
    <row r="309" s="570" customFormat="1" ht="16.95" customHeight="1" spans="1:3">
      <c r="A309" s="587">
        <v>2040902</v>
      </c>
      <c r="B309" s="587" t="s">
        <v>401</v>
      </c>
      <c r="C309" s="445">
        <v>0</v>
      </c>
    </row>
    <row r="310" s="570" customFormat="1" ht="16.95" customHeight="1" spans="1:3">
      <c r="A310" s="587">
        <v>2040999</v>
      </c>
      <c r="B310" s="587" t="s">
        <v>578</v>
      </c>
      <c r="C310" s="445">
        <v>0</v>
      </c>
    </row>
    <row r="311" s="570" customFormat="1" ht="16.95" customHeight="1" spans="1:3">
      <c r="A311" s="587">
        <v>20410</v>
      </c>
      <c r="B311" s="588" t="s">
        <v>579</v>
      </c>
      <c r="C311" s="445">
        <v>0</v>
      </c>
    </row>
    <row r="312" s="570" customFormat="1" ht="16.95" customHeight="1" spans="1:3">
      <c r="A312" s="587">
        <v>2041007</v>
      </c>
      <c r="B312" s="587" t="s">
        <v>580</v>
      </c>
      <c r="C312" s="445">
        <v>0</v>
      </c>
    </row>
    <row r="313" s="570" customFormat="1" ht="16.95" customHeight="1" spans="1:3">
      <c r="A313" s="587">
        <v>20499</v>
      </c>
      <c r="B313" s="588" t="s">
        <v>581</v>
      </c>
      <c r="C313" s="445">
        <v>761</v>
      </c>
    </row>
    <row r="314" s="571" customFormat="1" ht="16.95" customHeight="1" spans="1:3">
      <c r="A314" s="587">
        <v>2049902</v>
      </c>
      <c r="B314" s="587" t="s">
        <v>582</v>
      </c>
      <c r="C314" s="445">
        <v>0</v>
      </c>
    </row>
    <row r="315" s="570" customFormat="1" ht="16.95" customHeight="1" spans="1:3">
      <c r="A315" s="587">
        <v>2049999</v>
      </c>
      <c r="B315" s="587" t="s">
        <v>583</v>
      </c>
      <c r="C315" s="445">
        <v>761</v>
      </c>
    </row>
    <row r="316" s="570" customFormat="1" ht="16.95" customHeight="1" spans="1:3">
      <c r="A316" s="587">
        <v>205</v>
      </c>
      <c r="B316" s="588" t="s">
        <v>584</v>
      </c>
      <c r="C316" s="445">
        <v>232109</v>
      </c>
    </row>
    <row r="317" s="570" customFormat="1" ht="16.95" customHeight="1" spans="1:3">
      <c r="A317" s="587">
        <v>20501</v>
      </c>
      <c r="B317" s="588" t="s">
        <v>585</v>
      </c>
      <c r="C317" s="445">
        <v>3403</v>
      </c>
    </row>
    <row r="318" s="570" customFormat="1" ht="16.95" customHeight="1" spans="1:3">
      <c r="A318" s="587">
        <v>2050101</v>
      </c>
      <c r="B318" s="587" t="s">
        <v>400</v>
      </c>
      <c r="C318" s="445">
        <v>3403</v>
      </c>
    </row>
    <row r="319" s="570" customFormat="1" ht="16.95" customHeight="1" spans="1:3">
      <c r="A319" s="587">
        <v>2050102</v>
      </c>
      <c r="B319" s="587" t="s">
        <v>401</v>
      </c>
      <c r="C319" s="445">
        <v>0</v>
      </c>
    </row>
    <row r="320" s="570" customFormat="1" ht="16.95" customHeight="1" spans="1:3">
      <c r="A320" s="587">
        <v>2050103</v>
      </c>
      <c r="B320" s="587" t="s">
        <v>402</v>
      </c>
      <c r="C320" s="445">
        <v>0</v>
      </c>
    </row>
    <row r="321" s="570" customFormat="1" ht="16.95" customHeight="1" spans="1:3">
      <c r="A321" s="587">
        <v>2050199</v>
      </c>
      <c r="B321" s="587" t="s">
        <v>586</v>
      </c>
      <c r="C321" s="445">
        <v>0</v>
      </c>
    </row>
    <row r="322" s="571" customFormat="1" ht="16.95" customHeight="1" spans="1:3">
      <c r="A322" s="587">
        <v>20502</v>
      </c>
      <c r="B322" s="588" t="s">
        <v>587</v>
      </c>
      <c r="C322" s="445">
        <v>185524</v>
      </c>
    </row>
    <row r="323" s="570" customFormat="1" ht="16.95" customHeight="1" spans="1:3">
      <c r="A323" s="587">
        <v>2050201</v>
      </c>
      <c r="B323" s="587" t="s">
        <v>588</v>
      </c>
      <c r="C323" s="445">
        <v>9203</v>
      </c>
    </row>
    <row r="324" s="570" customFormat="1" ht="16.95" customHeight="1" spans="1:3">
      <c r="A324" s="587">
        <v>2050202</v>
      </c>
      <c r="B324" s="587" t="s">
        <v>589</v>
      </c>
      <c r="C324" s="445">
        <v>75274</v>
      </c>
    </row>
    <row r="325" s="570" customFormat="1" ht="16.95" customHeight="1" spans="1:3">
      <c r="A325" s="587">
        <v>2050203</v>
      </c>
      <c r="B325" s="587" t="s">
        <v>590</v>
      </c>
      <c r="C325" s="445">
        <v>54609</v>
      </c>
    </row>
    <row r="326" s="570" customFormat="1" ht="16.95" customHeight="1" spans="1:3">
      <c r="A326" s="587">
        <v>2050204</v>
      </c>
      <c r="B326" s="587" t="s">
        <v>591</v>
      </c>
      <c r="C326" s="445">
        <v>29942</v>
      </c>
    </row>
    <row r="327" s="570" customFormat="1" ht="16.95" customHeight="1" spans="1:3">
      <c r="A327" s="587">
        <v>2050205</v>
      </c>
      <c r="B327" s="587" t="s">
        <v>592</v>
      </c>
      <c r="C327" s="445">
        <v>24</v>
      </c>
    </row>
    <row r="328" s="570" customFormat="1" ht="16.95" customHeight="1" spans="1:3">
      <c r="A328" s="587">
        <v>2050299</v>
      </c>
      <c r="B328" s="587" t="s">
        <v>593</v>
      </c>
      <c r="C328" s="445">
        <v>16472</v>
      </c>
    </row>
    <row r="329" s="570" customFormat="1" ht="16.95" customHeight="1" spans="1:3">
      <c r="A329" s="587">
        <v>20503</v>
      </c>
      <c r="B329" s="588" t="s">
        <v>594</v>
      </c>
      <c r="C329" s="445">
        <v>8223</v>
      </c>
    </row>
    <row r="330" s="570" customFormat="1" ht="16.95" customHeight="1" spans="1:3">
      <c r="A330" s="587">
        <v>2050301</v>
      </c>
      <c r="B330" s="587" t="s">
        <v>595</v>
      </c>
      <c r="C330" s="445">
        <v>0</v>
      </c>
    </row>
    <row r="331" s="570" customFormat="1" ht="16.95" customHeight="1" spans="1:3">
      <c r="A331" s="587">
        <v>2050302</v>
      </c>
      <c r="B331" s="587" t="s">
        <v>596</v>
      </c>
      <c r="C331" s="445">
        <v>8210</v>
      </c>
    </row>
    <row r="332" s="570" customFormat="1" ht="16.95" customHeight="1" spans="1:3">
      <c r="A332" s="587">
        <v>2050303</v>
      </c>
      <c r="B332" s="587" t="s">
        <v>597</v>
      </c>
      <c r="C332" s="445">
        <v>0</v>
      </c>
    </row>
    <row r="333" s="571" customFormat="1" ht="16.95" customHeight="1" spans="1:3">
      <c r="A333" s="587">
        <v>2050305</v>
      </c>
      <c r="B333" s="587" t="s">
        <v>598</v>
      </c>
      <c r="C333" s="445">
        <v>0</v>
      </c>
    </row>
    <row r="334" s="570" customFormat="1" ht="16.95" customHeight="1" spans="1:3">
      <c r="A334" s="587">
        <v>2050399</v>
      </c>
      <c r="B334" s="587" t="s">
        <v>599</v>
      </c>
      <c r="C334" s="445">
        <v>13</v>
      </c>
    </row>
    <row r="335" s="570" customFormat="1" ht="16.95" customHeight="1" spans="1:3">
      <c r="A335" s="587">
        <v>20504</v>
      </c>
      <c r="B335" s="588" t="s">
        <v>600</v>
      </c>
      <c r="C335" s="445">
        <v>0</v>
      </c>
    </row>
    <row r="336" s="570" customFormat="1" ht="16.95" customHeight="1" spans="1:3">
      <c r="A336" s="587">
        <v>2050401</v>
      </c>
      <c r="B336" s="587" t="s">
        <v>601</v>
      </c>
      <c r="C336" s="445">
        <v>0</v>
      </c>
    </row>
    <row r="337" s="570" customFormat="1" ht="16.95" customHeight="1" spans="1:3">
      <c r="A337" s="587">
        <v>2050402</v>
      </c>
      <c r="B337" s="587" t="s">
        <v>602</v>
      </c>
      <c r="C337" s="445">
        <v>0</v>
      </c>
    </row>
    <row r="338" s="570" customFormat="1" ht="16.95" customHeight="1" spans="1:3">
      <c r="A338" s="587">
        <v>2050403</v>
      </c>
      <c r="B338" s="587" t="s">
        <v>603</v>
      </c>
      <c r="C338" s="445">
        <v>0</v>
      </c>
    </row>
    <row r="339" s="571" customFormat="1" ht="16.95" customHeight="1" spans="1:3">
      <c r="A339" s="587">
        <v>2050404</v>
      </c>
      <c r="B339" s="587" t="s">
        <v>604</v>
      </c>
      <c r="C339" s="445">
        <v>0</v>
      </c>
    </row>
    <row r="340" s="570" customFormat="1" ht="16.95" customHeight="1" spans="1:3">
      <c r="A340" s="587">
        <v>2050499</v>
      </c>
      <c r="B340" s="587" t="s">
        <v>605</v>
      </c>
      <c r="C340" s="445">
        <v>0</v>
      </c>
    </row>
    <row r="341" s="570" customFormat="1" ht="16.95" customHeight="1" spans="1:3">
      <c r="A341" s="587">
        <v>20505</v>
      </c>
      <c r="B341" s="588" t="s">
        <v>606</v>
      </c>
      <c r="C341" s="445">
        <v>700</v>
      </c>
    </row>
    <row r="342" s="571" customFormat="1" ht="16.95" customHeight="1" spans="1:3">
      <c r="A342" s="587">
        <v>2050501</v>
      </c>
      <c r="B342" s="587" t="s">
        <v>607</v>
      </c>
      <c r="C342" s="445">
        <v>700</v>
      </c>
    </row>
    <row r="343" s="570" customFormat="1" ht="16.95" customHeight="1" spans="1:3">
      <c r="A343" s="587">
        <v>2050502</v>
      </c>
      <c r="B343" s="587" t="s">
        <v>608</v>
      </c>
      <c r="C343" s="445">
        <v>0</v>
      </c>
    </row>
    <row r="344" s="570" customFormat="1" ht="16.95" customHeight="1" spans="1:3">
      <c r="A344" s="587">
        <v>2050599</v>
      </c>
      <c r="B344" s="587" t="s">
        <v>609</v>
      </c>
      <c r="C344" s="445">
        <v>0</v>
      </c>
    </row>
    <row r="345" s="570" customFormat="1" ht="16.95" customHeight="1" spans="1:3">
      <c r="A345" s="587">
        <v>20507</v>
      </c>
      <c r="B345" s="588" t="s">
        <v>610</v>
      </c>
      <c r="C345" s="445">
        <v>938</v>
      </c>
    </row>
    <row r="346" s="570" customFormat="1" ht="16.95" customHeight="1" spans="1:3">
      <c r="A346" s="587">
        <v>2050701</v>
      </c>
      <c r="B346" s="587" t="s">
        <v>611</v>
      </c>
      <c r="C346" s="445">
        <v>938</v>
      </c>
    </row>
    <row r="347" s="570" customFormat="1" ht="16.95" customHeight="1" spans="1:3">
      <c r="A347" s="587">
        <v>2050799</v>
      </c>
      <c r="B347" s="587" t="s">
        <v>612</v>
      </c>
      <c r="C347" s="445">
        <v>0</v>
      </c>
    </row>
    <row r="348" s="570" customFormat="1" ht="16.95" customHeight="1" spans="1:3">
      <c r="A348" s="587">
        <v>20508</v>
      </c>
      <c r="B348" s="588" t="s">
        <v>613</v>
      </c>
      <c r="C348" s="445">
        <v>2407</v>
      </c>
    </row>
    <row r="349" s="570" customFormat="1" ht="16.95" customHeight="1" spans="1:3">
      <c r="A349" s="587">
        <v>2050801</v>
      </c>
      <c r="B349" s="587" t="s">
        <v>614</v>
      </c>
      <c r="C349" s="445">
        <v>996</v>
      </c>
    </row>
    <row r="350" s="570" customFormat="1" ht="16.95" customHeight="1" spans="1:3">
      <c r="A350" s="587">
        <v>2050802</v>
      </c>
      <c r="B350" s="587" t="s">
        <v>615</v>
      </c>
      <c r="C350" s="445">
        <v>599</v>
      </c>
    </row>
    <row r="351" s="571" customFormat="1" ht="16.95" customHeight="1" spans="1:3">
      <c r="A351" s="587">
        <v>2050803</v>
      </c>
      <c r="B351" s="587" t="s">
        <v>616</v>
      </c>
      <c r="C351" s="445">
        <v>812</v>
      </c>
    </row>
    <row r="352" s="570" customFormat="1" ht="16.95" customHeight="1" spans="1:3">
      <c r="A352" s="587">
        <v>2050899</v>
      </c>
      <c r="B352" s="587" t="s">
        <v>617</v>
      </c>
      <c r="C352" s="445">
        <v>0</v>
      </c>
    </row>
    <row r="353" s="570" customFormat="1" ht="16.95" customHeight="1" spans="1:3">
      <c r="A353" s="587">
        <v>20509</v>
      </c>
      <c r="B353" s="588" t="s">
        <v>618</v>
      </c>
      <c r="C353" s="445">
        <v>25007</v>
      </c>
    </row>
    <row r="354" s="570" customFormat="1" ht="16.95" customHeight="1" spans="1:3">
      <c r="A354" s="587">
        <v>2050901</v>
      </c>
      <c r="B354" s="587" t="s">
        <v>619</v>
      </c>
      <c r="C354" s="445">
        <v>0</v>
      </c>
    </row>
    <row r="355" s="570" customFormat="1" ht="16.95" customHeight="1" spans="1:3">
      <c r="A355" s="587">
        <v>2050902</v>
      </c>
      <c r="B355" s="587" t="s">
        <v>620</v>
      </c>
      <c r="C355" s="445">
        <v>0</v>
      </c>
    </row>
    <row r="356" s="571" customFormat="1" ht="16.95" customHeight="1" spans="1:3">
      <c r="A356" s="587">
        <v>2050903</v>
      </c>
      <c r="B356" s="587" t="s">
        <v>621</v>
      </c>
      <c r="C356" s="445">
        <v>0</v>
      </c>
    </row>
    <row r="357" s="570" customFormat="1" ht="16.95" customHeight="1" spans="1:3">
      <c r="A357" s="587">
        <v>2050904</v>
      </c>
      <c r="B357" s="587" t="s">
        <v>622</v>
      </c>
      <c r="C357" s="445">
        <v>0</v>
      </c>
    </row>
    <row r="358" s="570" customFormat="1" ht="16.95" customHeight="1" spans="1:3">
      <c r="A358" s="587">
        <v>2050905</v>
      </c>
      <c r="B358" s="587" t="s">
        <v>623</v>
      </c>
      <c r="C358" s="445">
        <v>0</v>
      </c>
    </row>
    <row r="359" s="571" customFormat="1" ht="16.95" customHeight="1" spans="1:3">
      <c r="A359" s="587">
        <v>2050999</v>
      </c>
      <c r="B359" s="587" t="s">
        <v>624</v>
      </c>
      <c r="C359" s="445">
        <v>25007</v>
      </c>
    </row>
    <row r="360" s="570" customFormat="1" ht="16.95" customHeight="1" spans="1:3">
      <c r="A360" s="587">
        <v>20599</v>
      </c>
      <c r="B360" s="588" t="s">
        <v>625</v>
      </c>
      <c r="C360" s="445">
        <v>5907</v>
      </c>
    </row>
    <row r="361" s="570" customFormat="1" ht="16.95" customHeight="1" spans="1:3">
      <c r="A361" s="587">
        <v>2059999</v>
      </c>
      <c r="B361" s="587" t="s">
        <v>626</v>
      </c>
      <c r="C361" s="445">
        <v>5907</v>
      </c>
    </row>
    <row r="362" s="570" customFormat="1" ht="16.95" customHeight="1" spans="1:3">
      <c r="A362" s="587">
        <v>206</v>
      </c>
      <c r="B362" s="588" t="s">
        <v>627</v>
      </c>
      <c r="C362" s="445">
        <v>6000</v>
      </c>
    </row>
    <row r="363" s="570" customFormat="1" ht="16.95" customHeight="1" spans="1:3">
      <c r="A363" s="587">
        <v>20601</v>
      </c>
      <c r="B363" s="588" t="s">
        <v>628</v>
      </c>
      <c r="C363" s="445">
        <v>0</v>
      </c>
    </row>
    <row r="364" s="570" customFormat="1" ht="16.95" customHeight="1" spans="1:3">
      <c r="A364" s="587">
        <v>2060101</v>
      </c>
      <c r="B364" s="587" t="s">
        <v>400</v>
      </c>
      <c r="C364" s="445">
        <v>0</v>
      </c>
    </row>
    <row r="365" s="570" customFormat="1" ht="16.95" customHeight="1" spans="1:3">
      <c r="A365" s="587">
        <v>2060102</v>
      </c>
      <c r="B365" s="587" t="s">
        <v>401</v>
      </c>
      <c r="C365" s="445">
        <v>0</v>
      </c>
    </row>
    <row r="366" s="570" customFormat="1" ht="16.95" customHeight="1" spans="1:3">
      <c r="A366" s="587">
        <v>2060103</v>
      </c>
      <c r="B366" s="587" t="s">
        <v>402</v>
      </c>
      <c r="C366" s="445">
        <v>0</v>
      </c>
    </row>
    <row r="367" s="570" customFormat="1" ht="16.95" customHeight="1" spans="1:3">
      <c r="A367" s="587">
        <v>2060199</v>
      </c>
      <c r="B367" s="587" t="s">
        <v>629</v>
      </c>
      <c r="C367" s="445">
        <v>0</v>
      </c>
    </row>
    <row r="368" s="570" customFormat="1" ht="16.95" customHeight="1" spans="1:3">
      <c r="A368" s="587">
        <v>20602</v>
      </c>
      <c r="B368" s="588" t="s">
        <v>630</v>
      </c>
      <c r="C368" s="445">
        <v>0</v>
      </c>
    </row>
    <row r="369" s="571" customFormat="1" ht="16.95" customHeight="1" spans="1:3">
      <c r="A369" s="587">
        <v>2060201</v>
      </c>
      <c r="B369" s="587" t="s">
        <v>631</v>
      </c>
      <c r="C369" s="445">
        <v>0</v>
      </c>
    </row>
    <row r="370" s="570" customFormat="1" ht="16.95" customHeight="1" spans="1:3">
      <c r="A370" s="587">
        <v>2060203</v>
      </c>
      <c r="B370" s="587" t="s">
        <v>632</v>
      </c>
      <c r="C370" s="445">
        <v>0</v>
      </c>
    </row>
    <row r="371" s="570" customFormat="1" ht="16.95" customHeight="1" spans="1:3">
      <c r="A371" s="587">
        <v>2060204</v>
      </c>
      <c r="B371" s="587" t="s">
        <v>633</v>
      </c>
      <c r="C371" s="445">
        <v>0</v>
      </c>
    </row>
    <row r="372" s="570" customFormat="1" ht="16.95" customHeight="1" spans="1:3">
      <c r="A372" s="587">
        <v>2060205</v>
      </c>
      <c r="B372" s="587" t="s">
        <v>634</v>
      </c>
      <c r="C372" s="445">
        <v>0</v>
      </c>
    </row>
    <row r="373" ht="16.95" customHeight="1" spans="1:3">
      <c r="A373" s="587">
        <v>2060206</v>
      </c>
      <c r="B373" s="587" t="s">
        <v>635</v>
      </c>
      <c r="C373" s="445">
        <v>0</v>
      </c>
    </row>
    <row r="374" ht="16.95" customHeight="1" spans="1:3">
      <c r="A374" s="587">
        <v>2060207</v>
      </c>
      <c r="B374" s="587" t="s">
        <v>636</v>
      </c>
      <c r="C374" s="445">
        <v>0</v>
      </c>
    </row>
    <row r="375" ht="16.95" customHeight="1" spans="1:3">
      <c r="A375" s="587">
        <v>2060208</v>
      </c>
      <c r="B375" s="587" t="s">
        <v>637</v>
      </c>
      <c r="C375" s="445">
        <v>0</v>
      </c>
    </row>
    <row r="376" ht="16.95" customHeight="1" spans="1:3">
      <c r="A376" s="587">
        <v>2060299</v>
      </c>
      <c r="B376" s="587" t="s">
        <v>638</v>
      </c>
      <c r="C376" s="445">
        <v>0</v>
      </c>
    </row>
    <row r="377" ht="16.95" customHeight="1" spans="1:3">
      <c r="A377" s="587">
        <v>20603</v>
      </c>
      <c r="B377" s="588" t="s">
        <v>639</v>
      </c>
      <c r="C377" s="445">
        <v>0</v>
      </c>
    </row>
    <row r="378" ht="16.95" customHeight="1" spans="1:3">
      <c r="A378" s="587">
        <v>2060301</v>
      </c>
      <c r="B378" s="587" t="s">
        <v>631</v>
      </c>
      <c r="C378" s="445">
        <v>0</v>
      </c>
    </row>
    <row r="379" ht="16.95" customHeight="1" spans="1:3">
      <c r="A379" s="587">
        <v>2060302</v>
      </c>
      <c r="B379" s="587" t="s">
        <v>640</v>
      </c>
      <c r="C379" s="445">
        <v>0</v>
      </c>
    </row>
    <row r="380" ht="16.95" customHeight="1" spans="1:3">
      <c r="A380" s="587">
        <v>2060303</v>
      </c>
      <c r="B380" s="587" t="s">
        <v>641</v>
      </c>
      <c r="C380" s="445">
        <v>0</v>
      </c>
    </row>
    <row r="381" ht="16.95" customHeight="1" spans="1:3">
      <c r="A381" s="587">
        <v>2060304</v>
      </c>
      <c r="B381" s="587" t="s">
        <v>642</v>
      </c>
      <c r="C381" s="445">
        <v>0</v>
      </c>
    </row>
    <row r="382" ht="16.95" customHeight="1" spans="1:3">
      <c r="A382" s="587">
        <v>2060399</v>
      </c>
      <c r="B382" s="587" t="s">
        <v>643</v>
      </c>
      <c r="C382" s="445">
        <v>0</v>
      </c>
    </row>
    <row r="383" ht="16.95" customHeight="1" spans="1:3">
      <c r="A383" s="587">
        <v>20604</v>
      </c>
      <c r="B383" s="588" t="s">
        <v>644</v>
      </c>
      <c r="C383" s="445">
        <v>3170</v>
      </c>
    </row>
    <row r="384" ht="16.95" customHeight="1" spans="1:3">
      <c r="A384" s="587">
        <v>2060401</v>
      </c>
      <c r="B384" s="587" t="s">
        <v>631</v>
      </c>
      <c r="C384" s="445">
        <v>0</v>
      </c>
    </row>
    <row r="385" ht="16.95" customHeight="1" spans="1:3">
      <c r="A385" s="587">
        <v>2060404</v>
      </c>
      <c r="B385" s="587" t="s">
        <v>645</v>
      </c>
      <c r="C385" s="445">
        <v>0</v>
      </c>
    </row>
    <row r="386" ht="16.95" customHeight="1" spans="1:3">
      <c r="A386" s="587">
        <v>2060405</v>
      </c>
      <c r="B386" s="587" t="s">
        <v>646</v>
      </c>
      <c r="C386" s="445">
        <v>0</v>
      </c>
    </row>
    <row r="387" ht="16.95" customHeight="1" spans="1:3">
      <c r="A387" s="587">
        <v>2060499</v>
      </c>
      <c r="B387" s="587" t="s">
        <v>647</v>
      </c>
      <c r="C387" s="445">
        <v>3170</v>
      </c>
    </row>
    <row r="388" ht="16.95" customHeight="1" spans="1:3">
      <c r="A388" s="587">
        <v>20605</v>
      </c>
      <c r="B388" s="588" t="s">
        <v>648</v>
      </c>
      <c r="C388" s="445">
        <v>0</v>
      </c>
    </row>
    <row r="389" ht="16.95" customHeight="1" spans="1:3">
      <c r="A389" s="587">
        <v>2060501</v>
      </c>
      <c r="B389" s="587" t="s">
        <v>631</v>
      </c>
      <c r="C389" s="445">
        <v>0</v>
      </c>
    </row>
    <row r="390" ht="16.95" customHeight="1" spans="1:3">
      <c r="A390" s="587">
        <v>2060502</v>
      </c>
      <c r="B390" s="587" t="s">
        <v>649</v>
      </c>
      <c r="C390" s="445">
        <v>0</v>
      </c>
    </row>
    <row r="391" ht="16.95" customHeight="1" spans="1:3">
      <c r="A391" s="587">
        <v>2060503</v>
      </c>
      <c r="B391" s="587" t="s">
        <v>650</v>
      </c>
      <c r="C391" s="445">
        <v>0</v>
      </c>
    </row>
    <row r="392" ht="16.95" customHeight="1" spans="1:3">
      <c r="A392" s="587">
        <v>2060599</v>
      </c>
      <c r="B392" s="587" t="s">
        <v>651</v>
      </c>
      <c r="C392" s="445">
        <v>0</v>
      </c>
    </row>
    <row r="393" ht="16.95" customHeight="1" spans="1:3">
      <c r="A393" s="587">
        <v>20606</v>
      </c>
      <c r="B393" s="588" t="s">
        <v>652</v>
      </c>
      <c r="C393" s="445">
        <v>0</v>
      </c>
    </row>
    <row r="394" ht="16.95" customHeight="1" spans="1:3">
      <c r="A394" s="587">
        <v>2060601</v>
      </c>
      <c r="B394" s="587" t="s">
        <v>653</v>
      </c>
      <c r="C394" s="445">
        <v>0</v>
      </c>
    </row>
    <row r="395" ht="16.95" customHeight="1" spans="1:3">
      <c r="A395" s="587">
        <v>2060602</v>
      </c>
      <c r="B395" s="587" t="s">
        <v>654</v>
      </c>
      <c r="C395" s="445">
        <v>0</v>
      </c>
    </row>
    <row r="396" ht="16.95" customHeight="1" spans="1:3">
      <c r="A396" s="587">
        <v>2060699</v>
      </c>
      <c r="B396" s="587" t="s">
        <v>655</v>
      </c>
      <c r="C396" s="445">
        <v>0</v>
      </c>
    </row>
    <row r="397" ht="16.95" customHeight="1" spans="1:3">
      <c r="A397" s="587">
        <v>20607</v>
      </c>
      <c r="B397" s="588" t="s">
        <v>656</v>
      </c>
      <c r="C397" s="445">
        <v>170</v>
      </c>
    </row>
    <row r="398" ht="16.95" customHeight="1" spans="1:3">
      <c r="A398" s="587">
        <v>2060701</v>
      </c>
      <c r="B398" s="587" t="s">
        <v>631</v>
      </c>
      <c r="C398" s="445">
        <v>117</v>
      </c>
    </row>
    <row r="399" ht="16.95" customHeight="1" spans="1:3">
      <c r="A399" s="587">
        <v>2060702</v>
      </c>
      <c r="B399" s="587" t="s">
        <v>657</v>
      </c>
      <c r="C399" s="445">
        <v>53</v>
      </c>
    </row>
    <row r="400" ht="16.95" customHeight="1" spans="1:3">
      <c r="A400" s="587">
        <v>2060703</v>
      </c>
      <c r="B400" s="587" t="s">
        <v>658</v>
      </c>
      <c r="C400" s="445">
        <v>0</v>
      </c>
    </row>
    <row r="401" ht="16.95" customHeight="1" spans="1:3">
      <c r="A401" s="587">
        <v>2060704</v>
      </c>
      <c r="B401" s="587" t="s">
        <v>659</v>
      </c>
      <c r="C401" s="445">
        <v>0</v>
      </c>
    </row>
    <row r="402" ht="16.95" customHeight="1" spans="1:3">
      <c r="A402" s="587">
        <v>2060705</v>
      </c>
      <c r="B402" s="587" t="s">
        <v>660</v>
      </c>
      <c r="C402" s="445">
        <v>0</v>
      </c>
    </row>
    <row r="403" ht="16.95" customHeight="1" spans="1:3">
      <c r="A403" s="587">
        <v>2060799</v>
      </c>
      <c r="B403" s="587" t="s">
        <v>661</v>
      </c>
      <c r="C403" s="445">
        <v>0</v>
      </c>
    </row>
    <row r="404" ht="16.95" customHeight="1" spans="1:3">
      <c r="A404" s="587">
        <v>20608</v>
      </c>
      <c r="B404" s="588" t="s">
        <v>662</v>
      </c>
      <c r="C404" s="445">
        <v>0</v>
      </c>
    </row>
    <row r="405" ht="16.95" customHeight="1" spans="1:3">
      <c r="A405" s="587">
        <v>2060801</v>
      </c>
      <c r="B405" s="587" t="s">
        <v>663</v>
      </c>
      <c r="C405" s="445">
        <v>0</v>
      </c>
    </row>
    <row r="406" ht="16.95" customHeight="1" spans="1:3">
      <c r="A406" s="587">
        <v>2060802</v>
      </c>
      <c r="B406" s="587" t="s">
        <v>664</v>
      </c>
      <c r="C406" s="445">
        <v>0</v>
      </c>
    </row>
    <row r="407" ht="16.95" customHeight="1" spans="1:3">
      <c r="A407" s="587">
        <v>2060899</v>
      </c>
      <c r="B407" s="587" t="s">
        <v>665</v>
      </c>
      <c r="C407" s="445">
        <v>0</v>
      </c>
    </row>
    <row r="408" ht="16.95" customHeight="1" spans="1:3">
      <c r="A408" s="587">
        <v>20609</v>
      </c>
      <c r="B408" s="588" t="s">
        <v>666</v>
      </c>
      <c r="C408" s="445">
        <v>2170</v>
      </c>
    </row>
    <row r="409" ht="16.95" customHeight="1" spans="1:3">
      <c r="A409" s="587">
        <v>2060901</v>
      </c>
      <c r="B409" s="587" t="s">
        <v>667</v>
      </c>
      <c r="C409" s="445">
        <v>0</v>
      </c>
    </row>
    <row r="410" ht="16.95" customHeight="1" spans="1:3">
      <c r="A410" s="587">
        <v>2060902</v>
      </c>
      <c r="B410" s="587" t="s">
        <v>668</v>
      </c>
      <c r="C410" s="445">
        <v>2170</v>
      </c>
    </row>
    <row r="411" ht="16.95" customHeight="1" spans="1:3">
      <c r="A411" s="587">
        <v>2060999</v>
      </c>
      <c r="B411" s="587" t="s">
        <v>669</v>
      </c>
      <c r="C411" s="445">
        <v>0</v>
      </c>
    </row>
    <row r="412" ht="16.95" customHeight="1" spans="1:3">
      <c r="A412" s="587">
        <v>20699</v>
      </c>
      <c r="B412" s="588" t="s">
        <v>670</v>
      </c>
      <c r="C412" s="445">
        <v>490</v>
      </c>
    </row>
    <row r="413" ht="16.95" customHeight="1" spans="1:3">
      <c r="A413" s="587">
        <v>2069901</v>
      </c>
      <c r="B413" s="587" t="s">
        <v>671</v>
      </c>
      <c r="C413" s="445">
        <v>190</v>
      </c>
    </row>
    <row r="414" ht="16.95" customHeight="1" spans="1:3">
      <c r="A414" s="587">
        <v>2069999</v>
      </c>
      <c r="B414" s="587" t="s">
        <v>672</v>
      </c>
      <c r="C414" s="445">
        <v>300</v>
      </c>
    </row>
    <row r="415" ht="16.95" customHeight="1" spans="1:3">
      <c r="A415" s="587">
        <v>207</v>
      </c>
      <c r="B415" s="588" t="s">
        <v>673</v>
      </c>
      <c r="C415" s="445">
        <v>8464</v>
      </c>
    </row>
    <row r="416" ht="16.95" customHeight="1" spans="1:3">
      <c r="A416" s="587">
        <v>20701</v>
      </c>
      <c r="B416" s="588" t="s">
        <v>674</v>
      </c>
      <c r="C416" s="445">
        <v>1750</v>
      </c>
    </row>
    <row r="417" ht="16.95" customHeight="1" spans="1:3">
      <c r="A417" s="587">
        <v>2070101</v>
      </c>
      <c r="B417" s="587" t="s">
        <v>400</v>
      </c>
      <c r="C417" s="445">
        <v>1035</v>
      </c>
    </row>
    <row r="418" ht="16.95" customHeight="1" spans="1:3">
      <c r="A418" s="587">
        <v>2070102</v>
      </c>
      <c r="B418" s="587" t="s">
        <v>401</v>
      </c>
      <c r="C418" s="445">
        <v>487</v>
      </c>
    </row>
    <row r="419" ht="16.95" customHeight="1" spans="1:3">
      <c r="A419" s="587">
        <v>2070103</v>
      </c>
      <c r="B419" s="587" t="s">
        <v>402</v>
      </c>
      <c r="C419" s="445">
        <v>0</v>
      </c>
    </row>
    <row r="420" ht="16.95" customHeight="1" spans="1:3">
      <c r="A420" s="587">
        <v>2070104</v>
      </c>
      <c r="B420" s="587" t="s">
        <v>675</v>
      </c>
      <c r="C420" s="445">
        <v>10</v>
      </c>
    </row>
    <row r="421" ht="16.95" customHeight="1" spans="1:3">
      <c r="A421" s="587">
        <v>2070105</v>
      </c>
      <c r="B421" s="587" t="s">
        <v>676</v>
      </c>
      <c r="C421" s="445">
        <v>0</v>
      </c>
    </row>
    <row r="422" ht="16.95" customHeight="1" spans="1:3">
      <c r="A422" s="587">
        <v>2070106</v>
      </c>
      <c r="B422" s="587" t="s">
        <v>677</v>
      </c>
      <c r="C422" s="445">
        <v>0</v>
      </c>
    </row>
    <row r="423" ht="16.95" customHeight="1" spans="1:3">
      <c r="A423" s="587">
        <v>2070107</v>
      </c>
      <c r="B423" s="587" t="s">
        <v>678</v>
      </c>
      <c r="C423" s="445">
        <v>0</v>
      </c>
    </row>
    <row r="424" ht="16.95" customHeight="1" spans="1:3">
      <c r="A424" s="587">
        <v>2070108</v>
      </c>
      <c r="B424" s="587" t="s">
        <v>679</v>
      </c>
      <c r="C424" s="445">
        <v>0</v>
      </c>
    </row>
    <row r="425" ht="16.95" customHeight="1" spans="1:3">
      <c r="A425" s="587">
        <v>2070109</v>
      </c>
      <c r="B425" s="587" t="s">
        <v>680</v>
      </c>
      <c r="C425" s="445">
        <v>161</v>
      </c>
    </row>
    <row r="426" ht="16.95" customHeight="1" spans="1:3">
      <c r="A426" s="587">
        <v>2070110</v>
      </c>
      <c r="B426" s="587" t="s">
        <v>681</v>
      </c>
      <c r="C426" s="445">
        <v>0</v>
      </c>
    </row>
    <row r="427" ht="16.95" customHeight="1" spans="1:3">
      <c r="A427" s="587">
        <v>2070111</v>
      </c>
      <c r="B427" s="587" t="s">
        <v>682</v>
      </c>
      <c r="C427" s="445">
        <v>30</v>
      </c>
    </row>
    <row r="428" ht="16.95" customHeight="1" spans="1:3">
      <c r="A428" s="587">
        <v>2070112</v>
      </c>
      <c r="B428" s="587" t="s">
        <v>683</v>
      </c>
      <c r="C428" s="445">
        <v>12</v>
      </c>
    </row>
    <row r="429" ht="16.95" customHeight="1" spans="1:3">
      <c r="A429" s="587">
        <v>2070113</v>
      </c>
      <c r="B429" s="587" t="s">
        <v>684</v>
      </c>
      <c r="C429" s="445">
        <v>0</v>
      </c>
    </row>
    <row r="430" ht="16.95" customHeight="1" spans="1:3">
      <c r="A430" s="587">
        <v>2070114</v>
      </c>
      <c r="B430" s="587" t="s">
        <v>685</v>
      </c>
      <c r="C430" s="445">
        <v>0</v>
      </c>
    </row>
    <row r="431" ht="16.95" customHeight="1" spans="1:3">
      <c r="A431" s="587">
        <v>2070199</v>
      </c>
      <c r="B431" s="587" t="s">
        <v>686</v>
      </c>
      <c r="C431" s="445">
        <v>15</v>
      </c>
    </row>
    <row r="432" ht="16.95" customHeight="1" spans="1:3">
      <c r="A432" s="587">
        <v>20702</v>
      </c>
      <c r="B432" s="588" t="s">
        <v>687</v>
      </c>
      <c r="C432" s="445">
        <v>1869</v>
      </c>
    </row>
    <row r="433" ht="16.95" customHeight="1" spans="1:3">
      <c r="A433" s="587">
        <v>2070201</v>
      </c>
      <c r="B433" s="587" t="s">
        <v>400</v>
      </c>
      <c r="C433" s="445">
        <v>0</v>
      </c>
    </row>
    <row r="434" ht="16.95" customHeight="1" spans="1:3">
      <c r="A434" s="587">
        <v>2070202</v>
      </c>
      <c r="B434" s="587" t="s">
        <v>401</v>
      </c>
      <c r="C434" s="445">
        <v>0</v>
      </c>
    </row>
    <row r="435" ht="16.95" customHeight="1" spans="1:3">
      <c r="A435" s="587">
        <v>2070204</v>
      </c>
      <c r="B435" s="587" t="s">
        <v>688</v>
      </c>
      <c r="C435" s="445">
        <v>1644</v>
      </c>
    </row>
    <row r="436" ht="16.95" customHeight="1" spans="1:3">
      <c r="A436" s="587">
        <v>2070205</v>
      </c>
      <c r="B436" s="587" t="s">
        <v>689</v>
      </c>
      <c r="C436" s="445">
        <v>20</v>
      </c>
    </row>
    <row r="437" ht="16.95" customHeight="1" spans="1:3">
      <c r="A437" s="587">
        <v>2070206</v>
      </c>
      <c r="B437" s="587" t="s">
        <v>690</v>
      </c>
      <c r="C437" s="445">
        <v>0</v>
      </c>
    </row>
    <row r="438" ht="16.95" customHeight="1" spans="1:3">
      <c r="A438" s="587">
        <v>2070299</v>
      </c>
      <c r="B438" s="587" t="s">
        <v>691</v>
      </c>
      <c r="C438" s="445">
        <v>205</v>
      </c>
    </row>
    <row r="439" ht="16.95" customHeight="1" spans="1:3">
      <c r="A439" s="587">
        <v>20703</v>
      </c>
      <c r="B439" s="588" t="s">
        <v>692</v>
      </c>
      <c r="C439" s="445">
        <v>240</v>
      </c>
    </row>
    <row r="440" ht="16.95" customHeight="1" spans="1:3">
      <c r="A440" s="587">
        <v>2070301</v>
      </c>
      <c r="B440" s="587" t="s">
        <v>400</v>
      </c>
      <c r="C440" s="445">
        <v>0</v>
      </c>
    </row>
    <row r="441" ht="16.95" customHeight="1" spans="1:3">
      <c r="A441" s="587">
        <v>2070302</v>
      </c>
      <c r="B441" s="587" t="s">
        <v>401</v>
      </c>
      <c r="C441" s="445">
        <v>0</v>
      </c>
    </row>
    <row r="442" ht="16.95" customHeight="1" spans="1:3">
      <c r="A442" s="587">
        <v>2070303</v>
      </c>
      <c r="B442" s="587" t="s">
        <v>402</v>
      </c>
      <c r="C442" s="445">
        <v>0</v>
      </c>
    </row>
    <row r="443" ht="16.95" customHeight="1" spans="1:3">
      <c r="A443" s="587">
        <v>2070304</v>
      </c>
      <c r="B443" s="587" t="s">
        <v>693</v>
      </c>
      <c r="C443" s="445">
        <v>0</v>
      </c>
    </row>
    <row r="444" ht="16.95" customHeight="1" spans="1:3">
      <c r="A444" s="587">
        <v>2070305</v>
      </c>
      <c r="B444" s="587" t="s">
        <v>694</v>
      </c>
      <c r="C444" s="445">
        <v>0</v>
      </c>
    </row>
    <row r="445" ht="16.95" customHeight="1" spans="1:3">
      <c r="A445" s="587">
        <v>2070306</v>
      </c>
      <c r="B445" s="587" t="s">
        <v>695</v>
      </c>
      <c r="C445" s="445">
        <v>8</v>
      </c>
    </row>
    <row r="446" ht="16.95" customHeight="1" spans="1:3">
      <c r="A446" s="587">
        <v>2070307</v>
      </c>
      <c r="B446" s="587" t="s">
        <v>696</v>
      </c>
      <c r="C446" s="445">
        <v>100</v>
      </c>
    </row>
    <row r="447" ht="16.95" customHeight="1" spans="1:3">
      <c r="A447" s="587">
        <v>2070308</v>
      </c>
      <c r="B447" s="587" t="s">
        <v>697</v>
      </c>
      <c r="C447" s="445">
        <v>132</v>
      </c>
    </row>
    <row r="448" ht="16.95" customHeight="1" spans="1:3">
      <c r="A448" s="587">
        <v>2070309</v>
      </c>
      <c r="B448" s="587" t="s">
        <v>698</v>
      </c>
      <c r="C448" s="445">
        <v>0</v>
      </c>
    </row>
    <row r="449" ht="16.95" customHeight="1" spans="1:3">
      <c r="A449" s="587">
        <v>2070399</v>
      </c>
      <c r="B449" s="587" t="s">
        <v>699</v>
      </c>
      <c r="C449" s="445">
        <v>0</v>
      </c>
    </row>
    <row r="450" ht="16.95" customHeight="1" spans="1:3">
      <c r="A450" s="587">
        <v>20706</v>
      </c>
      <c r="B450" s="588" t="s">
        <v>700</v>
      </c>
      <c r="C450" s="445">
        <v>528</v>
      </c>
    </row>
    <row r="451" ht="16.95" customHeight="1" spans="1:3">
      <c r="A451" s="587">
        <v>2070601</v>
      </c>
      <c r="B451" s="587" t="s">
        <v>400</v>
      </c>
      <c r="C451" s="445">
        <v>0</v>
      </c>
    </row>
    <row r="452" ht="16.95" customHeight="1" spans="1:3">
      <c r="A452" s="587">
        <v>2070602</v>
      </c>
      <c r="B452" s="587" t="s">
        <v>401</v>
      </c>
      <c r="C452" s="445">
        <v>39</v>
      </c>
    </row>
    <row r="453" ht="16.95" customHeight="1" spans="1:3">
      <c r="A453" s="587">
        <v>2070604</v>
      </c>
      <c r="B453" s="587" t="s">
        <v>701</v>
      </c>
      <c r="C453" s="445">
        <v>0</v>
      </c>
    </row>
    <row r="454" ht="16.95" customHeight="1" spans="1:3">
      <c r="A454" s="587">
        <v>2070605</v>
      </c>
      <c r="B454" s="587" t="s">
        <v>702</v>
      </c>
      <c r="C454" s="445">
        <v>489</v>
      </c>
    </row>
    <row r="455" ht="16.95" customHeight="1" spans="1:3">
      <c r="A455" s="587">
        <v>2070606</v>
      </c>
      <c r="B455" s="587" t="s">
        <v>703</v>
      </c>
      <c r="C455" s="445">
        <v>0</v>
      </c>
    </row>
    <row r="456" ht="16.95" customHeight="1" spans="1:3">
      <c r="A456" s="587">
        <v>2070607</v>
      </c>
      <c r="B456" s="587" t="s">
        <v>704</v>
      </c>
      <c r="C456" s="445">
        <v>0</v>
      </c>
    </row>
    <row r="457" ht="16.95" customHeight="1" spans="1:3">
      <c r="A457" s="587">
        <v>2070699</v>
      </c>
      <c r="B457" s="587" t="s">
        <v>705</v>
      </c>
      <c r="C457" s="445">
        <v>0</v>
      </c>
    </row>
    <row r="458" ht="16.95" customHeight="1" spans="1:3">
      <c r="A458" s="587">
        <v>20708</v>
      </c>
      <c r="B458" s="588" t="s">
        <v>706</v>
      </c>
      <c r="C458" s="445">
        <v>3656</v>
      </c>
    </row>
    <row r="459" ht="16.95" customHeight="1" spans="1:3">
      <c r="A459" s="587">
        <v>2070801</v>
      </c>
      <c r="B459" s="587" t="s">
        <v>400</v>
      </c>
      <c r="C459" s="445">
        <v>0</v>
      </c>
    </row>
    <row r="460" ht="16.95" customHeight="1" spans="1:3">
      <c r="A460" s="587">
        <v>2070802</v>
      </c>
      <c r="B460" s="587" t="s">
        <v>401</v>
      </c>
      <c r="C460" s="445">
        <v>0</v>
      </c>
    </row>
    <row r="461" ht="16.95" customHeight="1" spans="1:3">
      <c r="A461" s="587">
        <v>2070803</v>
      </c>
      <c r="B461" s="587" t="s">
        <v>402</v>
      </c>
      <c r="C461" s="445">
        <v>0</v>
      </c>
    </row>
    <row r="462" ht="16.95" customHeight="1" spans="1:3">
      <c r="A462" s="587">
        <v>2070806</v>
      </c>
      <c r="B462" s="587" t="s">
        <v>707</v>
      </c>
      <c r="C462" s="445">
        <v>0</v>
      </c>
    </row>
    <row r="463" ht="16.95" customHeight="1" spans="1:3">
      <c r="A463" s="587">
        <v>2070807</v>
      </c>
      <c r="B463" s="587" t="s">
        <v>708</v>
      </c>
      <c r="C463" s="445">
        <v>35</v>
      </c>
    </row>
    <row r="464" ht="16.95" customHeight="1" spans="1:3">
      <c r="A464" s="587">
        <v>2070808</v>
      </c>
      <c r="B464" s="587" t="s">
        <v>709</v>
      </c>
      <c r="C464" s="445">
        <v>3619</v>
      </c>
    </row>
    <row r="465" ht="16.95" customHeight="1" spans="1:3">
      <c r="A465" s="587">
        <v>2070899</v>
      </c>
      <c r="B465" s="587" t="s">
        <v>710</v>
      </c>
      <c r="C465" s="445">
        <v>2</v>
      </c>
    </row>
    <row r="466" ht="16.95" customHeight="1" spans="1:3">
      <c r="A466" s="587">
        <v>20799</v>
      </c>
      <c r="B466" s="588" t="s">
        <v>711</v>
      </c>
      <c r="C466" s="445">
        <v>421</v>
      </c>
    </row>
    <row r="467" ht="16.95" customHeight="1" spans="1:3">
      <c r="A467" s="587">
        <v>2079902</v>
      </c>
      <c r="B467" s="587" t="s">
        <v>712</v>
      </c>
      <c r="C467" s="445">
        <v>114</v>
      </c>
    </row>
    <row r="468" ht="16.95" customHeight="1" spans="1:3">
      <c r="A468" s="587">
        <v>2079903</v>
      </c>
      <c r="B468" s="587" t="s">
        <v>713</v>
      </c>
      <c r="C468" s="445">
        <v>0</v>
      </c>
    </row>
    <row r="469" ht="16.95" customHeight="1" spans="1:3">
      <c r="A469" s="587">
        <v>2079999</v>
      </c>
      <c r="B469" s="587" t="s">
        <v>714</v>
      </c>
      <c r="C469" s="445">
        <v>307</v>
      </c>
    </row>
    <row r="470" ht="16.95" customHeight="1" spans="1:3">
      <c r="A470" s="587">
        <v>208</v>
      </c>
      <c r="B470" s="588" t="s">
        <v>715</v>
      </c>
      <c r="C470" s="445">
        <v>134740</v>
      </c>
    </row>
    <row r="471" ht="16.95" customHeight="1" spans="1:3">
      <c r="A471" s="587">
        <v>20801</v>
      </c>
      <c r="B471" s="588" t="s">
        <v>716</v>
      </c>
      <c r="C471" s="445">
        <v>5971</v>
      </c>
    </row>
    <row r="472" ht="16.95" customHeight="1" spans="1:3">
      <c r="A472" s="587">
        <v>2080101</v>
      </c>
      <c r="B472" s="587" t="s">
        <v>400</v>
      </c>
      <c r="C472" s="445">
        <v>1017</v>
      </c>
    </row>
    <row r="473" ht="16.95" customHeight="1" spans="1:3">
      <c r="A473" s="587">
        <v>2080102</v>
      </c>
      <c r="B473" s="587" t="s">
        <v>401</v>
      </c>
      <c r="C473" s="445">
        <v>82</v>
      </c>
    </row>
    <row r="474" ht="16.95" customHeight="1" spans="1:3">
      <c r="A474" s="587">
        <v>2080103</v>
      </c>
      <c r="B474" s="587" t="s">
        <v>402</v>
      </c>
      <c r="C474" s="445">
        <v>0</v>
      </c>
    </row>
    <row r="475" ht="16.95" customHeight="1" spans="1:3">
      <c r="A475" s="587">
        <v>2080104</v>
      </c>
      <c r="B475" s="587" t="s">
        <v>717</v>
      </c>
      <c r="C475" s="445">
        <v>5</v>
      </c>
    </row>
    <row r="476" ht="16.95" customHeight="1" spans="1:3">
      <c r="A476" s="587">
        <v>2080105</v>
      </c>
      <c r="B476" s="587" t="s">
        <v>718</v>
      </c>
      <c r="C476" s="445">
        <v>0</v>
      </c>
    </row>
    <row r="477" ht="16.95" customHeight="1" spans="1:3">
      <c r="A477" s="587">
        <v>2080106</v>
      </c>
      <c r="B477" s="587" t="s">
        <v>719</v>
      </c>
      <c r="C477" s="445">
        <v>0</v>
      </c>
    </row>
    <row r="478" ht="16.95" customHeight="1" spans="1:3">
      <c r="A478" s="587">
        <v>2080107</v>
      </c>
      <c r="B478" s="587" t="s">
        <v>720</v>
      </c>
      <c r="C478" s="445">
        <v>0</v>
      </c>
    </row>
    <row r="479" ht="16.95" customHeight="1" spans="1:3">
      <c r="A479" s="587">
        <v>2080108</v>
      </c>
      <c r="B479" s="587" t="s">
        <v>440</v>
      </c>
      <c r="C479" s="445">
        <v>29</v>
      </c>
    </row>
    <row r="480" ht="16.95" customHeight="1" spans="1:3">
      <c r="A480" s="587">
        <v>2080109</v>
      </c>
      <c r="B480" s="587" t="s">
        <v>721</v>
      </c>
      <c r="C480" s="445">
        <v>511</v>
      </c>
    </row>
    <row r="481" ht="16.95" customHeight="1" spans="1:3">
      <c r="A481" s="587">
        <v>2080110</v>
      </c>
      <c r="B481" s="587" t="s">
        <v>722</v>
      </c>
      <c r="C481" s="445">
        <v>0</v>
      </c>
    </row>
    <row r="482" ht="16.95" customHeight="1" spans="1:3">
      <c r="A482" s="587">
        <v>2080111</v>
      </c>
      <c r="B482" s="587" t="s">
        <v>723</v>
      </c>
      <c r="C482" s="445">
        <v>0</v>
      </c>
    </row>
    <row r="483" ht="16.95" customHeight="1" spans="1:3">
      <c r="A483" s="587">
        <v>2080112</v>
      </c>
      <c r="B483" s="587" t="s">
        <v>724</v>
      </c>
      <c r="C483" s="445">
        <v>38</v>
      </c>
    </row>
    <row r="484" ht="16.95" customHeight="1" spans="1:3">
      <c r="A484" s="587">
        <v>2080113</v>
      </c>
      <c r="B484" s="587" t="s">
        <v>725</v>
      </c>
      <c r="C484" s="445">
        <v>0</v>
      </c>
    </row>
    <row r="485" ht="16.95" customHeight="1" spans="1:3">
      <c r="A485" s="587">
        <v>2080114</v>
      </c>
      <c r="B485" s="587" t="s">
        <v>726</v>
      </c>
      <c r="C485" s="445">
        <v>0</v>
      </c>
    </row>
    <row r="486" ht="16.95" customHeight="1" spans="1:3">
      <c r="A486" s="587">
        <v>2080115</v>
      </c>
      <c r="B486" s="587" t="s">
        <v>727</v>
      </c>
      <c r="C486" s="445">
        <v>0</v>
      </c>
    </row>
    <row r="487" ht="16.95" customHeight="1" spans="1:3">
      <c r="A487" s="587">
        <v>2080116</v>
      </c>
      <c r="B487" s="587" t="s">
        <v>728</v>
      </c>
      <c r="C487" s="445">
        <v>40</v>
      </c>
    </row>
    <row r="488" ht="16.95" customHeight="1" spans="1:3">
      <c r="A488" s="587">
        <v>2080150</v>
      </c>
      <c r="B488" s="587" t="s">
        <v>408</v>
      </c>
      <c r="C488" s="445">
        <v>0</v>
      </c>
    </row>
    <row r="489" ht="16.95" customHeight="1" spans="1:3">
      <c r="A489" s="587">
        <v>2080199</v>
      </c>
      <c r="B489" s="587" t="s">
        <v>729</v>
      </c>
      <c r="C489" s="445">
        <v>4249</v>
      </c>
    </row>
    <row r="490" ht="16.95" customHeight="1" spans="1:3">
      <c r="A490" s="587">
        <v>20802</v>
      </c>
      <c r="B490" s="588" t="s">
        <v>730</v>
      </c>
      <c r="C490" s="445">
        <v>3943</v>
      </c>
    </row>
    <row r="491" ht="16.95" customHeight="1" spans="1:3">
      <c r="A491" s="587">
        <v>2080201</v>
      </c>
      <c r="B491" s="587" t="s">
        <v>400</v>
      </c>
      <c r="C491" s="445">
        <v>399</v>
      </c>
    </row>
    <row r="492" ht="16.95" customHeight="1" spans="1:3">
      <c r="A492" s="587">
        <v>2080202</v>
      </c>
      <c r="B492" s="587" t="s">
        <v>401</v>
      </c>
      <c r="C492" s="445">
        <v>0</v>
      </c>
    </row>
    <row r="493" ht="16.95" customHeight="1" spans="1:3">
      <c r="A493" s="587">
        <v>2080203</v>
      </c>
      <c r="B493" s="587" t="s">
        <v>402</v>
      </c>
      <c r="C493" s="445">
        <v>0</v>
      </c>
    </row>
    <row r="494" ht="16.95" customHeight="1" spans="1:3">
      <c r="A494" s="587">
        <v>2080206</v>
      </c>
      <c r="B494" s="587" t="s">
        <v>731</v>
      </c>
      <c r="C494" s="445">
        <v>104</v>
      </c>
    </row>
    <row r="495" ht="16.95" customHeight="1" spans="1:3">
      <c r="A495" s="587">
        <v>2080207</v>
      </c>
      <c r="B495" s="587" t="s">
        <v>732</v>
      </c>
      <c r="C495" s="445">
        <v>42</v>
      </c>
    </row>
    <row r="496" ht="16.95" customHeight="1" spans="1:3">
      <c r="A496" s="587">
        <v>2080208</v>
      </c>
      <c r="B496" s="587" t="s">
        <v>733</v>
      </c>
      <c r="C496" s="445">
        <v>3267</v>
      </c>
    </row>
    <row r="497" ht="16.95" customHeight="1" spans="1:3">
      <c r="A497" s="587">
        <v>2080299</v>
      </c>
      <c r="B497" s="587" t="s">
        <v>734</v>
      </c>
      <c r="C497" s="445">
        <v>131</v>
      </c>
    </row>
    <row r="498" ht="16.95" customHeight="1" spans="1:3">
      <c r="A498" s="587">
        <v>20805</v>
      </c>
      <c r="B498" s="588" t="s">
        <v>735</v>
      </c>
      <c r="C498" s="445">
        <v>54888</v>
      </c>
    </row>
    <row r="499" ht="16.95" customHeight="1" spans="1:3">
      <c r="A499" s="587">
        <v>2080501</v>
      </c>
      <c r="B499" s="587" t="s">
        <v>736</v>
      </c>
      <c r="C499" s="445">
        <v>1471</v>
      </c>
    </row>
    <row r="500" ht="16.95" customHeight="1" spans="1:3">
      <c r="A500" s="587">
        <v>2080502</v>
      </c>
      <c r="B500" s="587" t="s">
        <v>737</v>
      </c>
      <c r="C500" s="445">
        <v>246</v>
      </c>
    </row>
    <row r="501" ht="16.95" customHeight="1" spans="1:3">
      <c r="A501" s="587">
        <v>2080503</v>
      </c>
      <c r="B501" s="587" t="s">
        <v>738</v>
      </c>
      <c r="C501" s="445">
        <v>0</v>
      </c>
    </row>
    <row r="502" ht="16.95" customHeight="1" spans="1:3">
      <c r="A502" s="587">
        <v>2080505</v>
      </c>
      <c r="B502" s="587" t="s">
        <v>739</v>
      </c>
      <c r="C502" s="445">
        <v>7218</v>
      </c>
    </row>
    <row r="503" ht="16.95" customHeight="1" spans="1:3">
      <c r="A503" s="587">
        <v>2080506</v>
      </c>
      <c r="B503" s="587" t="s">
        <v>740</v>
      </c>
      <c r="C503" s="445">
        <v>5538</v>
      </c>
    </row>
    <row r="504" ht="16.95" customHeight="1" spans="1:3">
      <c r="A504" s="587">
        <v>2080507</v>
      </c>
      <c r="B504" s="587" t="s">
        <v>741</v>
      </c>
      <c r="C504" s="445">
        <v>40000</v>
      </c>
    </row>
    <row r="505" ht="16.95" customHeight="1" spans="1:3">
      <c r="A505" s="587">
        <v>2080508</v>
      </c>
      <c r="B505" s="587" t="s">
        <v>742</v>
      </c>
      <c r="C505" s="445">
        <v>62</v>
      </c>
    </row>
    <row r="506" ht="16.95" customHeight="1" spans="1:3">
      <c r="A506" s="587">
        <v>2080599</v>
      </c>
      <c r="B506" s="587" t="s">
        <v>743</v>
      </c>
      <c r="C506" s="445">
        <v>353</v>
      </c>
    </row>
    <row r="507" ht="16.95" customHeight="1" spans="1:3">
      <c r="A507" s="587">
        <v>20806</v>
      </c>
      <c r="B507" s="588" t="s">
        <v>744</v>
      </c>
      <c r="C507" s="445">
        <v>0</v>
      </c>
    </row>
    <row r="508" ht="16.95" customHeight="1" spans="1:3">
      <c r="A508" s="587">
        <v>2080601</v>
      </c>
      <c r="B508" s="587" t="s">
        <v>745</v>
      </c>
      <c r="C508" s="445">
        <v>0</v>
      </c>
    </row>
    <row r="509" ht="16.95" customHeight="1" spans="1:3">
      <c r="A509" s="587">
        <v>2080602</v>
      </c>
      <c r="B509" s="587" t="s">
        <v>746</v>
      </c>
      <c r="C509" s="445">
        <v>0</v>
      </c>
    </row>
    <row r="510" ht="16.95" customHeight="1" spans="1:3">
      <c r="A510" s="587">
        <v>2080699</v>
      </c>
      <c r="B510" s="587" t="s">
        <v>747</v>
      </c>
      <c r="C510" s="445">
        <v>0</v>
      </c>
    </row>
    <row r="511" ht="16.95" customHeight="1" spans="1:3">
      <c r="A511" s="587">
        <v>20807</v>
      </c>
      <c r="B511" s="588" t="s">
        <v>748</v>
      </c>
      <c r="C511" s="445">
        <v>2866</v>
      </c>
    </row>
    <row r="512" ht="16.95" customHeight="1" spans="1:3">
      <c r="A512" s="587">
        <v>2080701</v>
      </c>
      <c r="B512" s="587" t="s">
        <v>749</v>
      </c>
      <c r="C512" s="445">
        <v>0</v>
      </c>
    </row>
    <row r="513" ht="16.95" customHeight="1" spans="1:3">
      <c r="A513" s="587">
        <v>2080702</v>
      </c>
      <c r="B513" s="587" t="s">
        <v>750</v>
      </c>
      <c r="C513" s="445">
        <v>0</v>
      </c>
    </row>
    <row r="514" ht="16.95" customHeight="1" spans="1:3">
      <c r="A514" s="587">
        <v>2080704</v>
      </c>
      <c r="B514" s="587" t="s">
        <v>751</v>
      </c>
      <c r="C514" s="445">
        <v>0</v>
      </c>
    </row>
    <row r="515" ht="16.95" customHeight="1" spans="1:3">
      <c r="A515" s="587">
        <v>2080705</v>
      </c>
      <c r="B515" s="587" t="s">
        <v>752</v>
      </c>
      <c r="C515" s="445">
        <v>0</v>
      </c>
    </row>
    <row r="516" ht="16.95" customHeight="1" spans="1:3">
      <c r="A516" s="587">
        <v>2080709</v>
      </c>
      <c r="B516" s="587" t="s">
        <v>753</v>
      </c>
      <c r="C516" s="445">
        <v>0</v>
      </c>
    </row>
    <row r="517" ht="16.95" customHeight="1" spans="1:3">
      <c r="A517" s="587">
        <v>2080711</v>
      </c>
      <c r="B517" s="587" t="s">
        <v>754</v>
      </c>
      <c r="C517" s="445">
        <v>0</v>
      </c>
    </row>
    <row r="518" ht="16.95" customHeight="1" spans="1:3">
      <c r="A518" s="587">
        <v>2080712</v>
      </c>
      <c r="B518" s="587" t="s">
        <v>755</v>
      </c>
      <c r="C518" s="445">
        <v>22</v>
      </c>
    </row>
    <row r="519" ht="16.95" customHeight="1" spans="1:3">
      <c r="A519" s="587">
        <v>2080713</v>
      </c>
      <c r="B519" s="587" t="s">
        <v>756</v>
      </c>
      <c r="C519" s="445">
        <v>0</v>
      </c>
    </row>
    <row r="520" ht="16.95" customHeight="1" spans="1:3">
      <c r="A520" s="587">
        <v>2080799</v>
      </c>
      <c r="B520" s="587" t="s">
        <v>757</v>
      </c>
      <c r="C520" s="445">
        <v>2844</v>
      </c>
    </row>
    <row r="521" ht="16.95" customHeight="1" spans="1:3">
      <c r="A521" s="587">
        <v>20808</v>
      </c>
      <c r="B521" s="588" t="s">
        <v>758</v>
      </c>
      <c r="C521" s="445">
        <v>8194</v>
      </c>
    </row>
    <row r="522" ht="16.95" customHeight="1" spans="1:3">
      <c r="A522" s="587">
        <v>2080801</v>
      </c>
      <c r="B522" s="587" t="s">
        <v>759</v>
      </c>
      <c r="C522" s="445">
        <v>306</v>
      </c>
    </row>
    <row r="523" ht="16.95" customHeight="1" spans="1:3">
      <c r="A523" s="587">
        <v>2080802</v>
      </c>
      <c r="B523" s="587" t="s">
        <v>760</v>
      </c>
      <c r="C523" s="445">
        <v>0</v>
      </c>
    </row>
    <row r="524" ht="16.95" customHeight="1" spans="1:3">
      <c r="A524" s="587">
        <v>2080803</v>
      </c>
      <c r="B524" s="587" t="s">
        <v>761</v>
      </c>
      <c r="C524" s="445">
        <v>2656</v>
      </c>
    </row>
    <row r="525" ht="16.95" customHeight="1" spans="1:3">
      <c r="A525" s="587">
        <v>2080804</v>
      </c>
      <c r="B525" s="587" t="s">
        <v>762</v>
      </c>
      <c r="C525" s="445">
        <v>0</v>
      </c>
    </row>
    <row r="526" ht="16.95" customHeight="1" spans="1:3">
      <c r="A526" s="587">
        <v>2080805</v>
      </c>
      <c r="B526" s="587" t="s">
        <v>763</v>
      </c>
      <c r="C526" s="445">
        <v>1120</v>
      </c>
    </row>
    <row r="527" ht="16.95" customHeight="1" spans="1:3">
      <c r="A527" s="587">
        <v>2080806</v>
      </c>
      <c r="B527" s="587" t="s">
        <v>764</v>
      </c>
      <c r="C527" s="445">
        <v>0</v>
      </c>
    </row>
    <row r="528" ht="16.95" customHeight="1" spans="1:3">
      <c r="A528" s="587">
        <v>2080808</v>
      </c>
      <c r="B528" s="587" t="s">
        <v>765</v>
      </c>
      <c r="C528" s="445">
        <v>35</v>
      </c>
    </row>
    <row r="529" ht="16.95" customHeight="1" spans="1:3">
      <c r="A529" s="587">
        <v>2080899</v>
      </c>
      <c r="B529" s="587" t="s">
        <v>766</v>
      </c>
      <c r="C529" s="445">
        <v>4077</v>
      </c>
    </row>
    <row r="530" ht="16.95" customHeight="1" spans="1:3">
      <c r="A530" s="587">
        <v>20809</v>
      </c>
      <c r="B530" s="588" t="s">
        <v>767</v>
      </c>
      <c r="C530" s="445">
        <v>11165</v>
      </c>
    </row>
    <row r="531" ht="16.95" customHeight="1" spans="1:3">
      <c r="A531" s="587">
        <v>2080901</v>
      </c>
      <c r="B531" s="587" t="s">
        <v>768</v>
      </c>
      <c r="C531" s="445">
        <v>9781</v>
      </c>
    </row>
    <row r="532" ht="16.95" customHeight="1" spans="1:3">
      <c r="A532" s="587">
        <v>2080902</v>
      </c>
      <c r="B532" s="587" t="s">
        <v>769</v>
      </c>
      <c r="C532" s="445">
        <v>8</v>
      </c>
    </row>
    <row r="533" ht="16.95" customHeight="1" spans="1:3">
      <c r="A533" s="587">
        <v>2080903</v>
      </c>
      <c r="B533" s="587" t="s">
        <v>770</v>
      </c>
      <c r="C533" s="445">
        <v>20</v>
      </c>
    </row>
    <row r="534" ht="16.95" customHeight="1" spans="1:3">
      <c r="A534" s="587">
        <v>2080904</v>
      </c>
      <c r="B534" s="587" t="s">
        <v>771</v>
      </c>
      <c r="C534" s="445">
        <v>0</v>
      </c>
    </row>
    <row r="535" ht="16.95" customHeight="1" spans="1:3">
      <c r="A535" s="587">
        <v>2080905</v>
      </c>
      <c r="B535" s="587" t="s">
        <v>772</v>
      </c>
      <c r="C535" s="445">
        <v>1109</v>
      </c>
    </row>
    <row r="536" ht="16.95" customHeight="1" spans="1:3">
      <c r="A536" s="587">
        <v>2080999</v>
      </c>
      <c r="B536" s="587" t="s">
        <v>773</v>
      </c>
      <c r="C536" s="445">
        <v>247</v>
      </c>
    </row>
    <row r="537" ht="16.95" customHeight="1" spans="1:3">
      <c r="A537" s="587">
        <v>20810</v>
      </c>
      <c r="B537" s="588" t="s">
        <v>774</v>
      </c>
      <c r="C537" s="445">
        <v>4549</v>
      </c>
    </row>
    <row r="538" ht="16.95" customHeight="1" spans="1:3">
      <c r="A538" s="587">
        <v>2081001</v>
      </c>
      <c r="B538" s="587" t="s">
        <v>775</v>
      </c>
      <c r="C538" s="445">
        <v>200</v>
      </c>
    </row>
    <row r="539" ht="16.95" customHeight="1" spans="1:3">
      <c r="A539" s="587">
        <v>2081002</v>
      </c>
      <c r="B539" s="587" t="s">
        <v>776</v>
      </c>
      <c r="C539" s="445">
        <v>522</v>
      </c>
    </row>
    <row r="540" ht="16.95" customHeight="1" spans="1:3">
      <c r="A540" s="587">
        <v>2081003</v>
      </c>
      <c r="B540" s="587" t="s">
        <v>777</v>
      </c>
      <c r="C540" s="445">
        <v>0</v>
      </c>
    </row>
    <row r="541" ht="16.95" customHeight="1" spans="1:3">
      <c r="A541" s="587">
        <v>2081004</v>
      </c>
      <c r="B541" s="587" t="s">
        <v>778</v>
      </c>
      <c r="C541" s="445">
        <v>1292</v>
      </c>
    </row>
    <row r="542" ht="16.95" customHeight="1" spans="1:3">
      <c r="A542" s="587">
        <v>2081005</v>
      </c>
      <c r="B542" s="587" t="s">
        <v>779</v>
      </c>
      <c r="C542" s="445">
        <v>0</v>
      </c>
    </row>
    <row r="543" ht="16.95" customHeight="1" spans="1:3">
      <c r="A543" s="587">
        <v>2081006</v>
      </c>
      <c r="B543" s="587" t="s">
        <v>780</v>
      </c>
      <c r="C543" s="445">
        <v>1869</v>
      </c>
    </row>
    <row r="544" ht="16.95" customHeight="1" spans="1:3">
      <c r="A544" s="587">
        <v>2081099</v>
      </c>
      <c r="B544" s="587" t="s">
        <v>781</v>
      </c>
      <c r="C544" s="445">
        <v>666</v>
      </c>
    </row>
    <row r="545" ht="16.95" customHeight="1" spans="1:3">
      <c r="A545" s="587">
        <v>20811</v>
      </c>
      <c r="B545" s="588" t="s">
        <v>782</v>
      </c>
      <c r="C545" s="445">
        <v>6828</v>
      </c>
    </row>
    <row r="546" ht="16.95" customHeight="1" spans="1:3">
      <c r="A546" s="587">
        <v>2081101</v>
      </c>
      <c r="B546" s="587" t="s">
        <v>400</v>
      </c>
      <c r="C546" s="445">
        <v>155</v>
      </c>
    </row>
    <row r="547" ht="16.95" customHeight="1" spans="1:3">
      <c r="A547" s="587">
        <v>2081102</v>
      </c>
      <c r="B547" s="587" t="s">
        <v>401</v>
      </c>
      <c r="C547" s="445">
        <v>0</v>
      </c>
    </row>
    <row r="548" ht="16.95" customHeight="1" spans="1:3">
      <c r="A548" s="587">
        <v>2081103</v>
      </c>
      <c r="B548" s="587" t="s">
        <v>402</v>
      </c>
      <c r="C548" s="445">
        <v>0</v>
      </c>
    </row>
    <row r="549" ht="16.95" customHeight="1" spans="1:3">
      <c r="A549" s="587">
        <v>2081104</v>
      </c>
      <c r="B549" s="587" t="s">
        <v>783</v>
      </c>
      <c r="C549" s="445">
        <v>1069</v>
      </c>
    </row>
    <row r="550" ht="16.95" customHeight="1" spans="1:3">
      <c r="A550" s="587">
        <v>2081105</v>
      </c>
      <c r="B550" s="587" t="s">
        <v>784</v>
      </c>
      <c r="C550" s="445">
        <v>543</v>
      </c>
    </row>
    <row r="551" ht="16.95" customHeight="1" spans="1:3">
      <c r="A551" s="587">
        <v>2081106</v>
      </c>
      <c r="B551" s="587" t="s">
        <v>785</v>
      </c>
      <c r="C551" s="445">
        <v>0</v>
      </c>
    </row>
    <row r="552" ht="16.95" customHeight="1" spans="1:3">
      <c r="A552" s="587">
        <v>2081107</v>
      </c>
      <c r="B552" s="587" t="s">
        <v>786</v>
      </c>
      <c r="C552" s="445">
        <v>4178</v>
      </c>
    </row>
    <row r="553" ht="16.95" customHeight="1" spans="1:3">
      <c r="A553" s="587">
        <v>2081199</v>
      </c>
      <c r="B553" s="587" t="s">
        <v>787</v>
      </c>
      <c r="C553" s="445">
        <v>883</v>
      </c>
    </row>
    <row r="554" ht="16.95" customHeight="1" spans="1:3">
      <c r="A554" s="587">
        <v>20816</v>
      </c>
      <c r="B554" s="588" t="s">
        <v>788</v>
      </c>
      <c r="C554" s="445">
        <v>82</v>
      </c>
    </row>
    <row r="555" ht="16.95" customHeight="1" spans="1:3">
      <c r="A555" s="587">
        <v>2081601</v>
      </c>
      <c r="B555" s="587" t="s">
        <v>400</v>
      </c>
      <c r="C555" s="445">
        <v>75</v>
      </c>
    </row>
    <row r="556" ht="16.95" customHeight="1" spans="1:3">
      <c r="A556" s="587">
        <v>2081602</v>
      </c>
      <c r="B556" s="587" t="s">
        <v>401</v>
      </c>
      <c r="C556" s="445">
        <v>0</v>
      </c>
    </row>
    <row r="557" ht="16.95" customHeight="1" spans="1:3">
      <c r="A557" s="587">
        <v>2081603</v>
      </c>
      <c r="B557" s="587" t="s">
        <v>402</v>
      </c>
      <c r="C557" s="445">
        <v>0</v>
      </c>
    </row>
    <row r="558" ht="16.95" customHeight="1" spans="1:3">
      <c r="A558" s="587">
        <v>2081699</v>
      </c>
      <c r="B558" s="587" t="s">
        <v>789</v>
      </c>
      <c r="C558" s="445">
        <v>7</v>
      </c>
    </row>
    <row r="559" ht="16.95" customHeight="1" spans="1:3">
      <c r="A559" s="587">
        <v>20819</v>
      </c>
      <c r="B559" s="588" t="s">
        <v>790</v>
      </c>
      <c r="C559" s="445">
        <v>8045</v>
      </c>
    </row>
    <row r="560" ht="16.95" customHeight="1" spans="1:3">
      <c r="A560" s="587">
        <v>2081901</v>
      </c>
      <c r="B560" s="587" t="s">
        <v>791</v>
      </c>
      <c r="C560" s="445">
        <v>401</v>
      </c>
    </row>
    <row r="561" ht="16.95" customHeight="1" spans="1:3">
      <c r="A561" s="587">
        <v>2081902</v>
      </c>
      <c r="B561" s="587" t="s">
        <v>792</v>
      </c>
      <c r="C561" s="445">
        <v>7644</v>
      </c>
    </row>
    <row r="562" ht="16.95" customHeight="1" spans="1:3">
      <c r="A562" s="587">
        <v>20820</v>
      </c>
      <c r="B562" s="588" t="s">
        <v>793</v>
      </c>
      <c r="C562" s="445">
        <v>767</v>
      </c>
    </row>
    <row r="563" ht="16.95" customHeight="1" spans="1:3">
      <c r="A563" s="587">
        <v>2082001</v>
      </c>
      <c r="B563" s="587" t="s">
        <v>794</v>
      </c>
      <c r="C563" s="445">
        <v>767</v>
      </c>
    </row>
    <row r="564" ht="16.95" customHeight="1" spans="1:3">
      <c r="A564" s="587">
        <v>2082002</v>
      </c>
      <c r="B564" s="587" t="s">
        <v>795</v>
      </c>
      <c r="C564" s="445">
        <v>0</v>
      </c>
    </row>
    <row r="565" ht="16.95" customHeight="1" spans="1:3">
      <c r="A565" s="587">
        <v>20821</v>
      </c>
      <c r="B565" s="588" t="s">
        <v>796</v>
      </c>
      <c r="C565" s="445">
        <v>1501</v>
      </c>
    </row>
    <row r="566" ht="16.95" customHeight="1" spans="1:3">
      <c r="A566" s="587">
        <v>2082101</v>
      </c>
      <c r="B566" s="587" t="s">
        <v>797</v>
      </c>
      <c r="C566" s="445">
        <v>3</v>
      </c>
    </row>
    <row r="567" ht="16.95" customHeight="1" spans="1:3">
      <c r="A567" s="587">
        <v>2082102</v>
      </c>
      <c r="B567" s="587" t="s">
        <v>798</v>
      </c>
      <c r="C567" s="445">
        <v>1498</v>
      </c>
    </row>
    <row r="568" ht="16.95" customHeight="1" spans="1:3">
      <c r="A568" s="587">
        <v>20825</v>
      </c>
      <c r="B568" s="588" t="s">
        <v>799</v>
      </c>
      <c r="C568" s="445">
        <v>4822</v>
      </c>
    </row>
    <row r="569" ht="16.95" customHeight="1" spans="1:3">
      <c r="A569" s="587">
        <v>2082501</v>
      </c>
      <c r="B569" s="587" t="s">
        <v>800</v>
      </c>
      <c r="C569" s="445">
        <v>64</v>
      </c>
    </row>
    <row r="570" ht="16.95" customHeight="1" spans="1:3">
      <c r="A570" s="587">
        <v>2082502</v>
      </c>
      <c r="B570" s="587" t="s">
        <v>801</v>
      </c>
      <c r="C570" s="445">
        <v>4758</v>
      </c>
    </row>
    <row r="571" ht="16.95" customHeight="1" spans="1:3">
      <c r="A571" s="587">
        <v>20826</v>
      </c>
      <c r="B571" s="588" t="s">
        <v>802</v>
      </c>
      <c r="C571" s="445">
        <v>17818</v>
      </c>
    </row>
    <row r="572" ht="16.95" customHeight="1" spans="1:3">
      <c r="A572" s="587">
        <v>2082601</v>
      </c>
      <c r="B572" s="587" t="s">
        <v>803</v>
      </c>
      <c r="C572" s="445">
        <v>376</v>
      </c>
    </row>
    <row r="573" ht="16.95" customHeight="1" spans="1:3">
      <c r="A573" s="587">
        <v>2082602</v>
      </c>
      <c r="B573" s="587" t="s">
        <v>804</v>
      </c>
      <c r="C573" s="445">
        <v>17442</v>
      </c>
    </row>
    <row r="574" ht="16.95" customHeight="1" spans="1:3">
      <c r="A574" s="587">
        <v>2082699</v>
      </c>
      <c r="B574" s="587" t="s">
        <v>805</v>
      </c>
      <c r="C574" s="445">
        <v>0</v>
      </c>
    </row>
    <row r="575" ht="16.95" customHeight="1" spans="1:3">
      <c r="A575" s="587">
        <v>20827</v>
      </c>
      <c r="B575" s="588" t="s">
        <v>806</v>
      </c>
      <c r="C575" s="445">
        <v>0</v>
      </c>
    </row>
    <row r="576" ht="16.95" customHeight="1" spans="1:3">
      <c r="A576" s="587">
        <v>2082701</v>
      </c>
      <c r="B576" s="587" t="s">
        <v>807</v>
      </c>
      <c r="C576" s="445">
        <v>0</v>
      </c>
    </row>
    <row r="577" ht="16.95" customHeight="1" spans="1:3">
      <c r="A577" s="587">
        <v>2082702</v>
      </c>
      <c r="B577" s="587" t="s">
        <v>808</v>
      </c>
      <c r="C577" s="445">
        <v>0</v>
      </c>
    </row>
    <row r="578" ht="16.95" customHeight="1" spans="1:3">
      <c r="A578" s="587">
        <v>2082799</v>
      </c>
      <c r="B578" s="587" t="s">
        <v>809</v>
      </c>
      <c r="C578" s="445">
        <v>0</v>
      </c>
    </row>
    <row r="579" ht="16.95" customHeight="1" spans="1:3">
      <c r="A579" s="587">
        <v>20828</v>
      </c>
      <c r="B579" s="588" t="s">
        <v>810</v>
      </c>
      <c r="C579" s="445">
        <v>1534</v>
      </c>
    </row>
    <row r="580" ht="16.95" customHeight="1" spans="1:3">
      <c r="A580" s="587">
        <v>2082801</v>
      </c>
      <c r="B580" s="587" t="s">
        <v>400</v>
      </c>
      <c r="C580" s="445">
        <v>549</v>
      </c>
    </row>
    <row r="581" ht="16.95" customHeight="1" spans="1:3">
      <c r="A581" s="587">
        <v>2082802</v>
      </c>
      <c r="B581" s="587" t="s">
        <v>401</v>
      </c>
      <c r="C581" s="445">
        <v>8</v>
      </c>
    </row>
    <row r="582" ht="16.95" customHeight="1" spans="1:3">
      <c r="A582" s="587">
        <v>2082803</v>
      </c>
      <c r="B582" s="587" t="s">
        <v>402</v>
      </c>
      <c r="C582" s="445">
        <v>0</v>
      </c>
    </row>
    <row r="583" ht="16.95" customHeight="1" spans="1:3">
      <c r="A583" s="587">
        <v>2082804</v>
      </c>
      <c r="B583" s="587" t="s">
        <v>811</v>
      </c>
      <c r="C583" s="445">
        <v>126</v>
      </c>
    </row>
    <row r="584" ht="16.95" customHeight="1" spans="1:3">
      <c r="A584" s="587">
        <v>2082805</v>
      </c>
      <c r="B584" s="587" t="s">
        <v>812</v>
      </c>
      <c r="C584" s="445">
        <v>0</v>
      </c>
    </row>
    <row r="585" ht="16.95" customHeight="1" spans="1:3">
      <c r="A585" s="587">
        <v>2082850</v>
      </c>
      <c r="B585" s="587" t="s">
        <v>408</v>
      </c>
      <c r="C585" s="445">
        <v>0</v>
      </c>
    </row>
    <row r="586" ht="16.95" customHeight="1" spans="1:3">
      <c r="A586" s="587">
        <v>2082899</v>
      </c>
      <c r="B586" s="587" t="s">
        <v>813</v>
      </c>
      <c r="C586" s="445">
        <v>851</v>
      </c>
    </row>
    <row r="587" ht="16.95" customHeight="1" spans="1:3">
      <c r="A587" s="587">
        <v>20830</v>
      </c>
      <c r="B587" s="588" t="s">
        <v>814</v>
      </c>
      <c r="C587" s="445">
        <v>200</v>
      </c>
    </row>
    <row r="588" ht="16.95" customHeight="1" spans="1:3">
      <c r="A588" s="587">
        <v>2083001</v>
      </c>
      <c r="B588" s="587" t="s">
        <v>815</v>
      </c>
      <c r="C588" s="445">
        <v>200</v>
      </c>
    </row>
    <row r="589" ht="16.95" customHeight="1" spans="1:3">
      <c r="A589" s="587">
        <v>2083099</v>
      </c>
      <c r="B589" s="587" t="s">
        <v>816</v>
      </c>
      <c r="C589" s="445">
        <v>0</v>
      </c>
    </row>
    <row r="590" ht="16.95" customHeight="1" spans="1:3">
      <c r="A590" s="587">
        <v>20899</v>
      </c>
      <c r="B590" s="588" t="s">
        <v>817</v>
      </c>
      <c r="C590" s="445">
        <v>1567</v>
      </c>
    </row>
    <row r="591" ht="16.95" customHeight="1" spans="1:3">
      <c r="A591" s="587">
        <v>2089999</v>
      </c>
      <c r="B591" s="587" t="s">
        <v>818</v>
      </c>
      <c r="C591" s="445">
        <v>1567</v>
      </c>
    </row>
    <row r="592" ht="16.95" customHeight="1" spans="1:3">
      <c r="A592" s="587">
        <v>210</v>
      </c>
      <c r="B592" s="588" t="s">
        <v>819</v>
      </c>
      <c r="C592" s="445">
        <v>76180</v>
      </c>
    </row>
    <row r="593" ht="16.95" customHeight="1" spans="1:3">
      <c r="A593" s="587">
        <v>21001</v>
      </c>
      <c r="B593" s="588" t="s">
        <v>820</v>
      </c>
      <c r="C593" s="445">
        <v>1153</v>
      </c>
    </row>
    <row r="594" ht="16.95" customHeight="1" spans="1:3">
      <c r="A594" s="587">
        <v>2100101</v>
      </c>
      <c r="B594" s="587" t="s">
        <v>400</v>
      </c>
      <c r="C594" s="445">
        <v>1153</v>
      </c>
    </row>
    <row r="595" ht="16.95" customHeight="1" spans="1:3">
      <c r="A595" s="587">
        <v>2100102</v>
      </c>
      <c r="B595" s="587" t="s">
        <v>401</v>
      </c>
      <c r="C595" s="445">
        <v>0</v>
      </c>
    </row>
    <row r="596" ht="16.95" customHeight="1" spans="1:3">
      <c r="A596" s="587">
        <v>2100103</v>
      </c>
      <c r="B596" s="587" t="s">
        <v>402</v>
      </c>
      <c r="C596" s="445">
        <v>0</v>
      </c>
    </row>
    <row r="597" ht="16.95" customHeight="1" spans="1:3">
      <c r="A597" s="587">
        <v>2100199</v>
      </c>
      <c r="B597" s="587" t="s">
        <v>821</v>
      </c>
      <c r="C597" s="445">
        <v>0</v>
      </c>
    </row>
    <row r="598" ht="16.95" customHeight="1" spans="1:3">
      <c r="A598" s="587">
        <v>21002</v>
      </c>
      <c r="B598" s="588" t="s">
        <v>822</v>
      </c>
      <c r="C598" s="445">
        <v>3807</v>
      </c>
    </row>
    <row r="599" ht="16.95" customHeight="1" spans="1:3">
      <c r="A599" s="587">
        <v>2100201</v>
      </c>
      <c r="B599" s="587" t="s">
        <v>823</v>
      </c>
      <c r="C599" s="445">
        <v>3502</v>
      </c>
    </row>
    <row r="600" ht="16.95" customHeight="1" spans="1:3">
      <c r="A600" s="587">
        <v>2100202</v>
      </c>
      <c r="B600" s="587" t="s">
        <v>824</v>
      </c>
      <c r="C600" s="445">
        <v>45</v>
      </c>
    </row>
    <row r="601" ht="16.95" customHeight="1" spans="1:3">
      <c r="A601" s="587">
        <v>2100203</v>
      </c>
      <c r="B601" s="587" t="s">
        <v>825</v>
      </c>
      <c r="C601" s="445">
        <v>0</v>
      </c>
    </row>
    <row r="602" ht="16.95" customHeight="1" spans="1:3">
      <c r="A602" s="587">
        <v>2100204</v>
      </c>
      <c r="B602" s="587" t="s">
        <v>826</v>
      </c>
      <c r="C602" s="445">
        <v>0</v>
      </c>
    </row>
    <row r="603" ht="16.95" customHeight="1" spans="1:3">
      <c r="A603" s="587">
        <v>2100205</v>
      </c>
      <c r="B603" s="587" t="s">
        <v>827</v>
      </c>
      <c r="C603" s="445">
        <v>0</v>
      </c>
    </row>
    <row r="604" ht="16.95" customHeight="1" spans="1:3">
      <c r="A604" s="587">
        <v>2100206</v>
      </c>
      <c r="B604" s="587" t="s">
        <v>828</v>
      </c>
      <c r="C604" s="445">
        <v>246</v>
      </c>
    </row>
    <row r="605" ht="16.95" customHeight="1" spans="1:3">
      <c r="A605" s="587">
        <v>2100207</v>
      </c>
      <c r="B605" s="587" t="s">
        <v>829</v>
      </c>
      <c r="C605" s="445">
        <v>0</v>
      </c>
    </row>
    <row r="606" ht="16.95" customHeight="1" spans="1:3">
      <c r="A606" s="587">
        <v>2100208</v>
      </c>
      <c r="B606" s="587" t="s">
        <v>830</v>
      </c>
      <c r="C606" s="445">
        <v>14</v>
      </c>
    </row>
    <row r="607" ht="16.95" customHeight="1" spans="1:3">
      <c r="A607" s="587">
        <v>2100210</v>
      </c>
      <c r="B607" s="587" t="s">
        <v>831</v>
      </c>
      <c r="C607" s="445">
        <v>0</v>
      </c>
    </row>
    <row r="608" ht="16.95" customHeight="1" spans="1:3">
      <c r="A608" s="587">
        <v>2100212</v>
      </c>
      <c r="B608" s="587" t="s">
        <v>832</v>
      </c>
      <c r="C608" s="445">
        <v>0</v>
      </c>
    </row>
    <row r="609" ht="16.95" customHeight="1" spans="1:3">
      <c r="A609" s="587">
        <v>2100299</v>
      </c>
      <c r="B609" s="587" t="s">
        <v>833</v>
      </c>
      <c r="C609" s="445">
        <v>0</v>
      </c>
    </row>
    <row r="610" ht="16.95" customHeight="1" spans="1:3">
      <c r="A610" s="587">
        <v>21003</v>
      </c>
      <c r="B610" s="588" t="s">
        <v>834</v>
      </c>
      <c r="C610" s="445">
        <v>11742</v>
      </c>
    </row>
    <row r="611" ht="16.95" customHeight="1" spans="1:3">
      <c r="A611" s="587">
        <v>2100301</v>
      </c>
      <c r="B611" s="587" t="s">
        <v>835</v>
      </c>
      <c r="C611" s="445">
        <v>0</v>
      </c>
    </row>
    <row r="612" ht="16.95" customHeight="1" spans="1:3">
      <c r="A612" s="587">
        <v>2100302</v>
      </c>
      <c r="B612" s="587" t="s">
        <v>836</v>
      </c>
      <c r="C612" s="445">
        <v>9321</v>
      </c>
    </row>
    <row r="613" ht="16.95" customHeight="1" spans="1:3">
      <c r="A613" s="587">
        <v>2100399</v>
      </c>
      <c r="B613" s="587" t="s">
        <v>837</v>
      </c>
      <c r="C613" s="445">
        <v>2421</v>
      </c>
    </row>
    <row r="614" ht="16.95" customHeight="1" spans="1:3">
      <c r="A614" s="587">
        <v>21004</v>
      </c>
      <c r="B614" s="588" t="s">
        <v>838</v>
      </c>
      <c r="C614" s="445">
        <v>18597</v>
      </c>
    </row>
    <row r="615" ht="16.95" customHeight="1" spans="1:3">
      <c r="A615" s="587">
        <v>2100401</v>
      </c>
      <c r="B615" s="587" t="s">
        <v>839</v>
      </c>
      <c r="C615" s="445">
        <v>1352</v>
      </c>
    </row>
    <row r="616" ht="16.95" customHeight="1" spans="1:3">
      <c r="A616" s="587">
        <v>2100402</v>
      </c>
      <c r="B616" s="587" t="s">
        <v>840</v>
      </c>
      <c r="C616" s="445">
        <v>132</v>
      </c>
    </row>
    <row r="617" ht="16.95" customHeight="1" spans="1:3">
      <c r="A617" s="587">
        <v>2100403</v>
      </c>
      <c r="B617" s="587" t="s">
        <v>841</v>
      </c>
      <c r="C617" s="445">
        <v>0</v>
      </c>
    </row>
    <row r="618" ht="16.95" customHeight="1" spans="1:3">
      <c r="A618" s="587">
        <v>2100404</v>
      </c>
      <c r="B618" s="587" t="s">
        <v>842</v>
      </c>
      <c r="C618" s="445">
        <v>440</v>
      </c>
    </row>
    <row r="619" ht="16.95" customHeight="1" spans="1:3">
      <c r="A619" s="587">
        <v>2100405</v>
      </c>
      <c r="B619" s="587" t="s">
        <v>843</v>
      </c>
      <c r="C619" s="445">
        <v>0</v>
      </c>
    </row>
    <row r="620" ht="16.95" customHeight="1" spans="1:3">
      <c r="A620" s="587">
        <v>2100406</v>
      </c>
      <c r="B620" s="587" t="s">
        <v>844</v>
      </c>
      <c r="C620" s="445">
        <v>0</v>
      </c>
    </row>
    <row r="621" ht="16.95" customHeight="1" spans="1:3">
      <c r="A621" s="587">
        <v>2100407</v>
      </c>
      <c r="B621" s="587" t="s">
        <v>845</v>
      </c>
      <c r="C621" s="445">
        <v>0</v>
      </c>
    </row>
    <row r="622" ht="16.95" customHeight="1" spans="1:3">
      <c r="A622" s="587">
        <v>2100408</v>
      </c>
      <c r="B622" s="587" t="s">
        <v>846</v>
      </c>
      <c r="C622" s="445">
        <v>6168</v>
      </c>
    </row>
    <row r="623" ht="16.95" customHeight="1" spans="1:3">
      <c r="A623" s="587">
        <v>2100409</v>
      </c>
      <c r="B623" s="587" t="s">
        <v>847</v>
      </c>
      <c r="C623" s="445">
        <v>10340</v>
      </c>
    </row>
    <row r="624" ht="16.95" customHeight="1" spans="1:3">
      <c r="A624" s="587">
        <v>2100410</v>
      </c>
      <c r="B624" s="587" t="s">
        <v>848</v>
      </c>
      <c r="C624" s="445">
        <v>0</v>
      </c>
    </row>
    <row r="625" ht="16.95" customHeight="1" spans="1:3">
      <c r="A625" s="587">
        <v>2100499</v>
      </c>
      <c r="B625" s="587" t="s">
        <v>849</v>
      </c>
      <c r="C625" s="445">
        <v>165</v>
      </c>
    </row>
    <row r="626" ht="16.95" customHeight="1" spans="1:3">
      <c r="A626" s="587">
        <v>21006</v>
      </c>
      <c r="B626" s="588" t="s">
        <v>850</v>
      </c>
      <c r="C626" s="445">
        <v>112</v>
      </c>
    </row>
    <row r="627" ht="16.95" customHeight="1" spans="1:3">
      <c r="A627" s="587">
        <v>2100601</v>
      </c>
      <c r="B627" s="587" t="s">
        <v>851</v>
      </c>
      <c r="C627" s="445">
        <v>112</v>
      </c>
    </row>
    <row r="628" ht="16.95" customHeight="1" spans="1:3">
      <c r="A628" s="587">
        <v>2100699</v>
      </c>
      <c r="B628" s="587" t="s">
        <v>852</v>
      </c>
      <c r="C628" s="445">
        <v>0</v>
      </c>
    </row>
    <row r="629" ht="16.95" customHeight="1" spans="1:3">
      <c r="A629" s="587">
        <v>21007</v>
      </c>
      <c r="B629" s="588" t="s">
        <v>853</v>
      </c>
      <c r="C629" s="445">
        <v>7727</v>
      </c>
    </row>
    <row r="630" ht="16.95" customHeight="1" spans="1:3">
      <c r="A630" s="587">
        <v>2100716</v>
      </c>
      <c r="B630" s="587" t="s">
        <v>854</v>
      </c>
      <c r="C630" s="445">
        <v>0</v>
      </c>
    </row>
    <row r="631" ht="16.95" customHeight="1" spans="1:3">
      <c r="A631" s="587">
        <v>2100717</v>
      </c>
      <c r="B631" s="587" t="s">
        <v>855</v>
      </c>
      <c r="C631" s="445">
        <v>7561</v>
      </c>
    </row>
    <row r="632" ht="16.95" customHeight="1" spans="1:3">
      <c r="A632" s="587">
        <v>2100799</v>
      </c>
      <c r="B632" s="587" t="s">
        <v>856</v>
      </c>
      <c r="C632" s="445">
        <v>166</v>
      </c>
    </row>
    <row r="633" ht="16.95" customHeight="1" spans="1:3">
      <c r="A633" s="587">
        <v>21011</v>
      </c>
      <c r="B633" s="588" t="s">
        <v>857</v>
      </c>
      <c r="C633" s="445">
        <v>4384</v>
      </c>
    </row>
    <row r="634" ht="16.95" customHeight="1" spans="1:3">
      <c r="A634" s="587">
        <v>2101101</v>
      </c>
      <c r="B634" s="587" t="s">
        <v>858</v>
      </c>
      <c r="C634" s="445">
        <v>3473</v>
      </c>
    </row>
    <row r="635" ht="16.95" customHeight="1" spans="1:3">
      <c r="A635" s="587">
        <v>2101102</v>
      </c>
      <c r="B635" s="587" t="s">
        <v>859</v>
      </c>
      <c r="C635" s="445">
        <v>911</v>
      </c>
    </row>
    <row r="636" ht="16.95" customHeight="1" spans="1:3">
      <c r="A636" s="587">
        <v>2101103</v>
      </c>
      <c r="B636" s="587" t="s">
        <v>860</v>
      </c>
      <c r="C636" s="445">
        <v>0</v>
      </c>
    </row>
    <row r="637" ht="16.95" customHeight="1" spans="1:3">
      <c r="A637" s="587">
        <v>2101199</v>
      </c>
      <c r="B637" s="587" t="s">
        <v>861</v>
      </c>
      <c r="C637" s="445">
        <v>0</v>
      </c>
    </row>
    <row r="638" ht="16.95" customHeight="1" spans="1:3">
      <c r="A638" s="587">
        <v>21012</v>
      </c>
      <c r="B638" s="588" t="s">
        <v>862</v>
      </c>
      <c r="C638" s="445">
        <v>20064</v>
      </c>
    </row>
    <row r="639" ht="16.95" customHeight="1" spans="1:3">
      <c r="A639" s="587">
        <v>2101201</v>
      </c>
      <c r="B639" s="587" t="s">
        <v>863</v>
      </c>
      <c r="C639" s="445">
        <v>198</v>
      </c>
    </row>
    <row r="640" ht="16.95" customHeight="1" spans="1:3">
      <c r="A640" s="587">
        <v>2101202</v>
      </c>
      <c r="B640" s="587" t="s">
        <v>864</v>
      </c>
      <c r="C640" s="445">
        <v>18966</v>
      </c>
    </row>
    <row r="641" ht="16.95" customHeight="1" spans="1:3">
      <c r="A641" s="587">
        <v>2101299</v>
      </c>
      <c r="B641" s="587" t="s">
        <v>865</v>
      </c>
      <c r="C641" s="445">
        <v>900</v>
      </c>
    </row>
    <row r="642" ht="16.95" customHeight="1" spans="1:3">
      <c r="A642" s="587">
        <v>21013</v>
      </c>
      <c r="B642" s="588" t="s">
        <v>866</v>
      </c>
      <c r="C642" s="445">
        <v>2205</v>
      </c>
    </row>
    <row r="643" ht="16.95" customHeight="1" spans="1:3">
      <c r="A643" s="587">
        <v>2101301</v>
      </c>
      <c r="B643" s="587" t="s">
        <v>867</v>
      </c>
      <c r="C643" s="445">
        <v>2205</v>
      </c>
    </row>
    <row r="644" ht="16.95" customHeight="1" spans="1:3">
      <c r="A644" s="587">
        <v>2101302</v>
      </c>
      <c r="B644" s="587" t="s">
        <v>868</v>
      </c>
      <c r="C644" s="445">
        <v>0</v>
      </c>
    </row>
    <row r="645" ht="16.95" customHeight="1" spans="1:3">
      <c r="A645" s="587">
        <v>2101399</v>
      </c>
      <c r="B645" s="587" t="s">
        <v>869</v>
      </c>
      <c r="C645" s="445">
        <v>0</v>
      </c>
    </row>
    <row r="646" ht="16.95" customHeight="1" spans="1:3">
      <c r="A646" s="587">
        <v>21014</v>
      </c>
      <c r="B646" s="588" t="s">
        <v>870</v>
      </c>
      <c r="C646" s="445">
        <v>435</v>
      </c>
    </row>
    <row r="647" ht="16.95" customHeight="1" spans="1:3">
      <c r="A647" s="587">
        <v>2101401</v>
      </c>
      <c r="B647" s="587" t="s">
        <v>871</v>
      </c>
      <c r="C647" s="445">
        <v>435</v>
      </c>
    </row>
    <row r="648" ht="16.95" customHeight="1" spans="1:3">
      <c r="A648" s="587">
        <v>2101499</v>
      </c>
      <c r="B648" s="587" t="s">
        <v>872</v>
      </c>
      <c r="C648" s="445">
        <v>0</v>
      </c>
    </row>
    <row r="649" ht="16.95" customHeight="1" spans="1:3">
      <c r="A649" s="587">
        <v>21015</v>
      </c>
      <c r="B649" s="588" t="s">
        <v>873</v>
      </c>
      <c r="C649" s="445">
        <v>594</v>
      </c>
    </row>
    <row r="650" ht="16.95" customHeight="1" spans="1:3">
      <c r="A650" s="587">
        <v>2101501</v>
      </c>
      <c r="B650" s="587" t="s">
        <v>400</v>
      </c>
      <c r="C650" s="445">
        <v>343</v>
      </c>
    </row>
    <row r="651" ht="16.95" customHeight="1" spans="1:3">
      <c r="A651" s="587">
        <v>2101502</v>
      </c>
      <c r="B651" s="587" t="s">
        <v>401</v>
      </c>
      <c r="C651" s="445">
        <v>0</v>
      </c>
    </row>
    <row r="652" ht="16.95" customHeight="1" spans="1:3">
      <c r="A652" s="587">
        <v>2101503</v>
      </c>
      <c r="B652" s="587" t="s">
        <v>402</v>
      </c>
      <c r="C652" s="445">
        <v>0</v>
      </c>
    </row>
    <row r="653" ht="16.95" customHeight="1" spans="1:3">
      <c r="A653" s="587">
        <v>2101504</v>
      </c>
      <c r="B653" s="587" t="s">
        <v>440</v>
      </c>
      <c r="C653" s="445">
        <v>0</v>
      </c>
    </row>
    <row r="654" ht="16.95" customHeight="1" spans="1:3">
      <c r="A654" s="587">
        <v>2101505</v>
      </c>
      <c r="B654" s="587" t="s">
        <v>874</v>
      </c>
      <c r="C654" s="445">
        <v>0</v>
      </c>
    </row>
    <row r="655" ht="16.95" customHeight="1" spans="1:3">
      <c r="A655" s="587">
        <v>2101506</v>
      </c>
      <c r="B655" s="587" t="s">
        <v>875</v>
      </c>
      <c r="C655" s="445">
        <v>251</v>
      </c>
    </row>
    <row r="656" ht="16.95" customHeight="1" spans="1:3">
      <c r="A656" s="587">
        <v>2101550</v>
      </c>
      <c r="B656" s="587" t="s">
        <v>408</v>
      </c>
      <c r="C656" s="445">
        <v>0</v>
      </c>
    </row>
    <row r="657" ht="16.95" customHeight="1" spans="1:3">
      <c r="A657" s="587">
        <v>2101599</v>
      </c>
      <c r="B657" s="587" t="s">
        <v>876</v>
      </c>
      <c r="C657" s="445">
        <v>0</v>
      </c>
    </row>
    <row r="658" ht="16.95" customHeight="1" spans="1:3">
      <c r="A658" s="587">
        <v>21016</v>
      </c>
      <c r="B658" s="588" t="s">
        <v>877</v>
      </c>
      <c r="C658" s="445">
        <v>2283</v>
      </c>
    </row>
    <row r="659" ht="16.95" customHeight="1" spans="1:3">
      <c r="A659" s="587">
        <v>2101601</v>
      </c>
      <c r="B659" s="587" t="s">
        <v>878</v>
      </c>
      <c r="C659" s="445">
        <v>2283</v>
      </c>
    </row>
    <row r="660" ht="16.95" customHeight="1" spans="1:3">
      <c r="A660" s="587">
        <v>21099</v>
      </c>
      <c r="B660" s="588" t="s">
        <v>879</v>
      </c>
      <c r="C660" s="445">
        <v>3077</v>
      </c>
    </row>
    <row r="661" ht="16.95" customHeight="1" spans="1:3">
      <c r="A661" s="587">
        <v>2109999</v>
      </c>
      <c r="B661" s="587" t="s">
        <v>880</v>
      </c>
      <c r="C661" s="445">
        <v>3077</v>
      </c>
    </row>
    <row r="662" ht="16.95" customHeight="1" spans="1:3">
      <c r="A662" s="587">
        <v>211</v>
      </c>
      <c r="B662" s="588" t="s">
        <v>881</v>
      </c>
      <c r="C662" s="445">
        <v>22374</v>
      </c>
    </row>
    <row r="663" ht="16.95" customHeight="1" spans="1:3">
      <c r="A663" s="587">
        <v>21101</v>
      </c>
      <c r="B663" s="588" t="s">
        <v>882</v>
      </c>
      <c r="C663" s="445">
        <v>6177</v>
      </c>
    </row>
    <row r="664" ht="16.95" customHeight="1" spans="1:3">
      <c r="A664" s="587">
        <v>2110101</v>
      </c>
      <c r="B664" s="587" t="s">
        <v>400</v>
      </c>
      <c r="C664" s="445">
        <v>3</v>
      </c>
    </row>
    <row r="665" ht="16.95" customHeight="1" spans="1:3">
      <c r="A665" s="587">
        <v>2110102</v>
      </c>
      <c r="B665" s="587" t="s">
        <v>401</v>
      </c>
      <c r="C665" s="445">
        <v>0</v>
      </c>
    </row>
    <row r="666" ht="16.95" customHeight="1" spans="1:3">
      <c r="A666" s="587">
        <v>2110103</v>
      </c>
      <c r="B666" s="587" t="s">
        <v>402</v>
      </c>
      <c r="C666" s="445">
        <v>0</v>
      </c>
    </row>
    <row r="667" ht="16.95" customHeight="1" spans="1:3">
      <c r="A667" s="587">
        <v>2110104</v>
      </c>
      <c r="B667" s="587" t="s">
        <v>883</v>
      </c>
      <c r="C667" s="445">
        <v>0</v>
      </c>
    </row>
    <row r="668" ht="16.95" customHeight="1" spans="1:3">
      <c r="A668" s="587">
        <v>2110105</v>
      </c>
      <c r="B668" s="587" t="s">
        <v>884</v>
      </c>
      <c r="C668" s="445">
        <v>0</v>
      </c>
    </row>
    <row r="669" ht="16.95" customHeight="1" spans="1:3">
      <c r="A669" s="587">
        <v>2110107</v>
      </c>
      <c r="B669" s="587" t="s">
        <v>885</v>
      </c>
      <c r="C669" s="445">
        <v>0</v>
      </c>
    </row>
    <row r="670" ht="16.95" customHeight="1" spans="1:3">
      <c r="A670" s="587">
        <v>2110108</v>
      </c>
      <c r="B670" s="587" t="s">
        <v>886</v>
      </c>
      <c r="C670" s="445">
        <v>0</v>
      </c>
    </row>
    <row r="671" ht="16.95" customHeight="1" spans="1:3">
      <c r="A671" s="587">
        <v>2110199</v>
      </c>
      <c r="B671" s="587" t="s">
        <v>887</v>
      </c>
      <c r="C671" s="445">
        <v>6174</v>
      </c>
    </row>
    <row r="672" ht="16.95" customHeight="1" spans="1:3">
      <c r="A672" s="587">
        <v>21102</v>
      </c>
      <c r="B672" s="588" t="s">
        <v>888</v>
      </c>
      <c r="C672" s="445">
        <v>679</v>
      </c>
    </row>
    <row r="673" ht="16.95" customHeight="1" spans="1:3">
      <c r="A673" s="587">
        <v>2110203</v>
      </c>
      <c r="B673" s="587" t="s">
        <v>889</v>
      </c>
      <c r="C673" s="445">
        <v>0</v>
      </c>
    </row>
    <row r="674" ht="16.95" customHeight="1" spans="1:3">
      <c r="A674" s="587">
        <v>2110204</v>
      </c>
      <c r="B674" s="587" t="s">
        <v>890</v>
      </c>
      <c r="C674" s="445">
        <v>0</v>
      </c>
    </row>
    <row r="675" ht="16.95" customHeight="1" spans="1:3">
      <c r="A675" s="587">
        <v>2110299</v>
      </c>
      <c r="B675" s="587" t="s">
        <v>891</v>
      </c>
      <c r="C675" s="445">
        <v>679</v>
      </c>
    </row>
    <row r="676" ht="16.95" customHeight="1" spans="1:3">
      <c r="A676" s="587">
        <v>21103</v>
      </c>
      <c r="B676" s="588" t="s">
        <v>892</v>
      </c>
      <c r="C676" s="445">
        <v>9378</v>
      </c>
    </row>
    <row r="677" ht="16.95" customHeight="1" spans="1:3">
      <c r="A677" s="587">
        <v>2110301</v>
      </c>
      <c r="B677" s="587" t="s">
        <v>893</v>
      </c>
      <c r="C677" s="445">
        <v>7517</v>
      </c>
    </row>
    <row r="678" ht="16.95" customHeight="1" spans="1:3">
      <c r="A678" s="587">
        <v>2110302</v>
      </c>
      <c r="B678" s="587" t="s">
        <v>894</v>
      </c>
      <c r="C678" s="445">
        <v>0</v>
      </c>
    </row>
    <row r="679" ht="16.95" customHeight="1" spans="1:3">
      <c r="A679" s="587">
        <v>2110304</v>
      </c>
      <c r="B679" s="587" t="s">
        <v>895</v>
      </c>
      <c r="C679" s="445">
        <v>0</v>
      </c>
    </row>
    <row r="680" ht="16.95" customHeight="1" spans="1:3">
      <c r="A680" s="587">
        <v>2110305</v>
      </c>
      <c r="B680" s="587" t="s">
        <v>896</v>
      </c>
      <c r="C680" s="445">
        <v>0</v>
      </c>
    </row>
    <row r="681" ht="16.95" customHeight="1" spans="1:3">
      <c r="A681" s="587">
        <v>2110306</v>
      </c>
      <c r="B681" s="587" t="s">
        <v>897</v>
      </c>
      <c r="C681" s="445">
        <v>0</v>
      </c>
    </row>
    <row r="682" ht="16.95" customHeight="1" spans="1:3">
      <c r="A682" s="587">
        <v>2110307</v>
      </c>
      <c r="B682" s="587" t="s">
        <v>898</v>
      </c>
      <c r="C682" s="445">
        <v>0</v>
      </c>
    </row>
    <row r="683" ht="16.95" customHeight="1" spans="1:3">
      <c r="A683" s="587">
        <v>2110399</v>
      </c>
      <c r="B683" s="587" t="s">
        <v>899</v>
      </c>
      <c r="C683" s="445">
        <v>1861</v>
      </c>
    </row>
    <row r="684" ht="16.95" customHeight="1" spans="1:3">
      <c r="A684" s="587">
        <v>21104</v>
      </c>
      <c r="B684" s="588" t="s">
        <v>900</v>
      </c>
      <c r="C684" s="445">
        <v>269</v>
      </c>
    </row>
    <row r="685" ht="16.95" customHeight="1" spans="1:3">
      <c r="A685" s="587">
        <v>2110401</v>
      </c>
      <c r="B685" s="587" t="s">
        <v>901</v>
      </c>
      <c r="C685" s="445">
        <v>199</v>
      </c>
    </row>
    <row r="686" ht="16.95" customHeight="1" spans="1:3">
      <c r="A686" s="587">
        <v>2110402</v>
      </c>
      <c r="B686" s="587" t="s">
        <v>902</v>
      </c>
      <c r="C686" s="445">
        <v>70</v>
      </c>
    </row>
    <row r="687" ht="16.95" customHeight="1" spans="1:3">
      <c r="A687" s="587">
        <v>2110404</v>
      </c>
      <c r="B687" s="587" t="s">
        <v>903</v>
      </c>
      <c r="C687" s="445">
        <v>0</v>
      </c>
    </row>
    <row r="688" ht="16.95" customHeight="1" spans="1:3">
      <c r="A688" s="587">
        <v>2110499</v>
      </c>
      <c r="B688" s="587" t="s">
        <v>904</v>
      </c>
      <c r="C688" s="445">
        <v>0</v>
      </c>
    </row>
    <row r="689" ht="16.95" customHeight="1" spans="1:3">
      <c r="A689" s="587">
        <v>21105</v>
      </c>
      <c r="B689" s="588" t="s">
        <v>905</v>
      </c>
      <c r="C689" s="445">
        <v>0</v>
      </c>
    </row>
    <row r="690" ht="16.95" customHeight="1" spans="1:3">
      <c r="A690" s="587">
        <v>2110501</v>
      </c>
      <c r="B690" s="587" t="s">
        <v>906</v>
      </c>
      <c r="C690" s="445">
        <v>0</v>
      </c>
    </row>
    <row r="691" ht="16.95" customHeight="1" spans="1:3">
      <c r="A691" s="587">
        <v>2110506</v>
      </c>
      <c r="B691" s="587" t="s">
        <v>907</v>
      </c>
      <c r="C691" s="445">
        <v>0</v>
      </c>
    </row>
    <row r="692" ht="16.95" customHeight="1" spans="1:3">
      <c r="A692" s="587">
        <v>2110599</v>
      </c>
      <c r="B692" s="587" t="s">
        <v>908</v>
      </c>
      <c r="C692" s="445">
        <v>0</v>
      </c>
    </row>
    <row r="693" ht="16.95" customHeight="1" spans="1:3">
      <c r="A693" s="587">
        <v>21106</v>
      </c>
      <c r="B693" s="588" t="s">
        <v>909</v>
      </c>
      <c r="C693" s="445">
        <v>0</v>
      </c>
    </row>
    <row r="694" ht="16.95" customHeight="1" spans="1:3">
      <c r="A694" s="587">
        <v>2110604</v>
      </c>
      <c r="B694" s="587" t="s">
        <v>910</v>
      </c>
      <c r="C694" s="445">
        <v>0</v>
      </c>
    </row>
    <row r="695" ht="16.95" customHeight="1" spans="1:3">
      <c r="A695" s="587">
        <v>2110699</v>
      </c>
      <c r="B695" s="587" t="s">
        <v>911</v>
      </c>
      <c r="C695" s="445">
        <v>0</v>
      </c>
    </row>
    <row r="696" ht="16.95" customHeight="1" spans="1:3">
      <c r="A696" s="587">
        <v>21110</v>
      </c>
      <c r="B696" s="588" t="s">
        <v>912</v>
      </c>
      <c r="C696" s="445">
        <v>6</v>
      </c>
    </row>
    <row r="697" ht="16.95" customHeight="1" spans="1:3">
      <c r="A697" s="587">
        <v>2111001</v>
      </c>
      <c r="B697" s="587" t="s">
        <v>913</v>
      </c>
      <c r="C697" s="445">
        <v>6</v>
      </c>
    </row>
    <row r="698" ht="16.95" customHeight="1" spans="1:3">
      <c r="A698" s="587">
        <v>21111</v>
      </c>
      <c r="B698" s="588" t="s">
        <v>914</v>
      </c>
      <c r="C698" s="445">
        <v>0</v>
      </c>
    </row>
    <row r="699" ht="16.95" customHeight="1" spans="1:3">
      <c r="A699" s="587">
        <v>2111101</v>
      </c>
      <c r="B699" s="587" t="s">
        <v>915</v>
      </c>
      <c r="C699" s="445">
        <v>0</v>
      </c>
    </row>
    <row r="700" ht="16.95" customHeight="1" spans="1:3">
      <c r="A700" s="587">
        <v>2111102</v>
      </c>
      <c r="B700" s="587" t="s">
        <v>916</v>
      </c>
      <c r="C700" s="445">
        <v>0</v>
      </c>
    </row>
    <row r="701" ht="16.95" customHeight="1" spans="1:3">
      <c r="A701" s="587">
        <v>2111103</v>
      </c>
      <c r="B701" s="587" t="s">
        <v>917</v>
      </c>
      <c r="C701" s="445">
        <v>0</v>
      </c>
    </row>
    <row r="702" ht="16.95" customHeight="1" spans="1:3">
      <c r="A702" s="587">
        <v>2111104</v>
      </c>
      <c r="B702" s="587" t="s">
        <v>918</v>
      </c>
      <c r="C702" s="445">
        <v>0</v>
      </c>
    </row>
    <row r="703" ht="16.95" customHeight="1" spans="1:3">
      <c r="A703" s="587">
        <v>2111199</v>
      </c>
      <c r="B703" s="587" t="s">
        <v>919</v>
      </c>
      <c r="C703" s="445">
        <v>0</v>
      </c>
    </row>
    <row r="704" ht="16.95" customHeight="1" spans="1:3">
      <c r="A704" s="587">
        <v>21112</v>
      </c>
      <c r="B704" s="588" t="s">
        <v>920</v>
      </c>
      <c r="C704" s="445">
        <v>0</v>
      </c>
    </row>
    <row r="705" ht="16.95" customHeight="1" spans="1:3">
      <c r="A705" s="587">
        <v>2111201</v>
      </c>
      <c r="B705" s="587" t="s">
        <v>921</v>
      </c>
      <c r="C705" s="445">
        <v>0</v>
      </c>
    </row>
    <row r="706" ht="16.95" customHeight="1" spans="1:3">
      <c r="A706" s="587">
        <v>21113</v>
      </c>
      <c r="B706" s="588" t="s">
        <v>922</v>
      </c>
      <c r="C706" s="445">
        <v>0</v>
      </c>
    </row>
    <row r="707" ht="16.95" customHeight="1" spans="1:3">
      <c r="A707" s="587">
        <v>2111301</v>
      </c>
      <c r="B707" s="587" t="s">
        <v>923</v>
      </c>
      <c r="C707" s="445">
        <v>0</v>
      </c>
    </row>
    <row r="708" ht="16.95" customHeight="1" spans="1:3">
      <c r="A708" s="587">
        <v>21114</v>
      </c>
      <c r="B708" s="588" t="s">
        <v>924</v>
      </c>
      <c r="C708" s="445">
        <v>100</v>
      </c>
    </row>
    <row r="709" ht="16.95" customHeight="1" spans="1:3">
      <c r="A709" s="587">
        <v>2111401</v>
      </c>
      <c r="B709" s="587" t="s">
        <v>400</v>
      </c>
      <c r="C709" s="445">
        <v>0</v>
      </c>
    </row>
    <row r="710" ht="16.95" customHeight="1" spans="1:3">
      <c r="A710" s="587">
        <v>2111402</v>
      </c>
      <c r="B710" s="587" t="s">
        <v>401</v>
      </c>
      <c r="C710" s="445">
        <v>0</v>
      </c>
    </row>
    <row r="711" ht="16.95" customHeight="1" spans="1:3">
      <c r="A711" s="587">
        <v>2111403</v>
      </c>
      <c r="B711" s="587" t="s">
        <v>402</v>
      </c>
      <c r="C711" s="445">
        <v>0</v>
      </c>
    </row>
    <row r="712" ht="16.95" customHeight="1" spans="1:3">
      <c r="A712" s="587">
        <v>2111407</v>
      </c>
      <c r="B712" s="587" t="s">
        <v>925</v>
      </c>
      <c r="C712" s="445">
        <v>100</v>
      </c>
    </row>
    <row r="713" ht="16.95" customHeight="1" spans="1:3">
      <c r="A713" s="587">
        <v>2111408</v>
      </c>
      <c r="B713" s="587" t="s">
        <v>926</v>
      </c>
      <c r="C713" s="445">
        <v>0</v>
      </c>
    </row>
    <row r="714" ht="16.95" customHeight="1" spans="1:3">
      <c r="A714" s="587">
        <v>2111411</v>
      </c>
      <c r="B714" s="587" t="s">
        <v>440</v>
      </c>
      <c r="C714" s="445">
        <v>0</v>
      </c>
    </row>
    <row r="715" ht="16.95" customHeight="1" spans="1:3">
      <c r="A715" s="587">
        <v>2111450</v>
      </c>
      <c r="B715" s="587" t="s">
        <v>408</v>
      </c>
      <c r="C715" s="445">
        <v>0</v>
      </c>
    </row>
    <row r="716" ht="16.95" customHeight="1" spans="1:3">
      <c r="A716" s="587">
        <v>2111499</v>
      </c>
      <c r="B716" s="587" t="s">
        <v>927</v>
      </c>
      <c r="C716" s="445">
        <v>0</v>
      </c>
    </row>
    <row r="717" ht="16.95" customHeight="1" spans="1:3">
      <c r="A717" s="587">
        <v>21199</v>
      </c>
      <c r="B717" s="588" t="s">
        <v>928</v>
      </c>
      <c r="C717" s="445">
        <v>5765</v>
      </c>
    </row>
    <row r="718" ht="16.95" customHeight="1" spans="1:3">
      <c r="A718" s="587">
        <v>2119999</v>
      </c>
      <c r="B718" s="587" t="s">
        <v>929</v>
      </c>
      <c r="C718" s="445">
        <v>5765</v>
      </c>
    </row>
    <row r="719" ht="16.95" customHeight="1" spans="1:3">
      <c r="A719" s="587">
        <v>212</v>
      </c>
      <c r="B719" s="588" t="s">
        <v>930</v>
      </c>
      <c r="C719" s="445">
        <v>55095</v>
      </c>
    </row>
    <row r="720" ht="16.95" customHeight="1" spans="1:3">
      <c r="A720" s="587">
        <v>21201</v>
      </c>
      <c r="B720" s="588" t="s">
        <v>931</v>
      </c>
      <c r="C720" s="445">
        <v>10610</v>
      </c>
    </row>
    <row r="721" ht="16.95" customHeight="1" spans="1:3">
      <c r="A721" s="587">
        <v>2120101</v>
      </c>
      <c r="B721" s="587" t="s">
        <v>400</v>
      </c>
      <c r="C721" s="445">
        <v>2529</v>
      </c>
    </row>
    <row r="722" ht="16.95" customHeight="1" spans="1:3">
      <c r="A722" s="587">
        <v>2120102</v>
      </c>
      <c r="B722" s="587" t="s">
        <v>401</v>
      </c>
      <c r="C722" s="445">
        <v>18</v>
      </c>
    </row>
    <row r="723" ht="16.95" customHeight="1" spans="1:3">
      <c r="A723" s="587">
        <v>2120103</v>
      </c>
      <c r="B723" s="587" t="s">
        <v>402</v>
      </c>
      <c r="C723" s="445">
        <v>0</v>
      </c>
    </row>
    <row r="724" ht="16.95" customHeight="1" spans="1:3">
      <c r="A724" s="587">
        <v>2120104</v>
      </c>
      <c r="B724" s="587" t="s">
        <v>932</v>
      </c>
      <c r="C724" s="445">
        <v>634</v>
      </c>
    </row>
    <row r="725" ht="16.95" customHeight="1" spans="1:3">
      <c r="A725" s="587">
        <v>2120105</v>
      </c>
      <c r="B725" s="587" t="s">
        <v>933</v>
      </c>
      <c r="C725" s="445">
        <v>0</v>
      </c>
    </row>
    <row r="726" ht="16.95" customHeight="1" spans="1:3">
      <c r="A726" s="587">
        <v>2120106</v>
      </c>
      <c r="B726" s="587" t="s">
        <v>934</v>
      </c>
      <c r="C726" s="445">
        <v>0</v>
      </c>
    </row>
    <row r="727" ht="16.95" customHeight="1" spans="1:3">
      <c r="A727" s="587">
        <v>2120107</v>
      </c>
      <c r="B727" s="587" t="s">
        <v>935</v>
      </c>
      <c r="C727" s="445">
        <v>0</v>
      </c>
    </row>
    <row r="728" ht="16.95" customHeight="1" spans="1:3">
      <c r="A728" s="587">
        <v>2120109</v>
      </c>
      <c r="B728" s="587" t="s">
        <v>936</v>
      </c>
      <c r="C728" s="445">
        <v>0</v>
      </c>
    </row>
    <row r="729" ht="16.95" customHeight="1" spans="1:3">
      <c r="A729" s="587">
        <v>2120110</v>
      </c>
      <c r="B729" s="587" t="s">
        <v>937</v>
      </c>
      <c r="C729" s="445">
        <v>0</v>
      </c>
    </row>
    <row r="730" ht="16.95" customHeight="1" spans="1:3">
      <c r="A730" s="587">
        <v>2120199</v>
      </c>
      <c r="B730" s="587" t="s">
        <v>938</v>
      </c>
      <c r="C730" s="445">
        <v>7429</v>
      </c>
    </row>
    <row r="731" ht="16.95" customHeight="1" spans="1:3">
      <c r="A731" s="587">
        <v>21202</v>
      </c>
      <c r="B731" s="588" t="s">
        <v>939</v>
      </c>
      <c r="C731" s="445">
        <v>134</v>
      </c>
    </row>
    <row r="732" ht="16.95" customHeight="1" spans="1:3">
      <c r="A732" s="587">
        <v>2120201</v>
      </c>
      <c r="B732" s="587" t="s">
        <v>940</v>
      </c>
      <c r="C732" s="445">
        <v>134</v>
      </c>
    </row>
    <row r="733" ht="16.95" customHeight="1" spans="1:3">
      <c r="A733" s="587">
        <v>21203</v>
      </c>
      <c r="B733" s="588" t="s">
        <v>941</v>
      </c>
      <c r="C733" s="445">
        <v>33802</v>
      </c>
    </row>
    <row r="734" ht="16.95" customHeight="1" spans="1:3">
      <c r="A734" s="587">
        <v>2120303</v>
      </c>
      <c r="B734" s="587" t="s">
        <v>942</v>
      </c>
      <c r="C734" s="445">
        <v>23929</v>
      </c>
    </row>
    <row r="735" ht="16.95" customHeight="1" spans="1:3">
      <c r="A735" s="587">
        <v>2120399</v>
      </c>
      <c r="B735" s="587" t="s">
        <v>943</v>
      </c>
      <c r="C735" s="445">
        <v>9873</v>
      </c>
    </row>
    <row r="736" ht="16.95" customHeight="1" spans="1:3">
      <c r="A736" s="587">
        <v>21205</v>
      </c>
      <c r="B736" s="588" t="s">
        <v>944</v>
      </c>
      <c r="C736" s="445">
        <v>4895</v>
      </c>
    </row>
    <row r="737" ht="16.95" customHeight="1" spans="1:3">
      <c r="A737" s="587">
        <v>2120501</v>
      </c>
      <c r="B737" s="587" t="s">
        <v>945</v>
      </c>
      <c r="C737" s="445">
        <v>4895</v>
      </c>
    </row>
    <row r="738" ht="16.95" customHeight="1" spans="1:3">
      <c r="A738" s="587">
        <v>21206</v>
      </c>
      <c r="B738" s="588" t="s">
        <v>946</v>
      </c>
      <c r="C738" s="445">
        <v>0</v>
      </c>
    </row>
    <row r="739" ht="16.95" customHeight="1" spans="1:3">
      <c r="A739" s="587">
        <v>2120601</v>
      </c>
      <c r="B739" s="587" t="s">
        <v>947</v>
      </c>
      <c r="C739" s="445">
        <v>0</v>
      </c>
    </row>
    <row r="740" ht="16.95" customHeight="1" spans="1:3">
      <c r="A740" s="587">
        <v>21299</v>
      </c>
      <c r="B740" s="588" t="s">
        <v>948</v>
      </c>
      <c r="C740" s="445">
        <v>5654</v>
      </c>
    </row>
    <row r="741" ht="16.95" customHeight="1" spans="1:3">
      <c r="A741" s="587">
        <v>2129999</v>
      </c>
      <c r="B741" s="587" t="s">
        <v>949</v>
      </c>
      <c r="C741" s="445">
        <v>5654</v>
      </c>
    </row>
    <row r="742" ht="16.95" customHeight="1" spans="1:3">
      <c r="A742" s="587">
        <v>213</v>
      </c>
      <c r="B742" s="588" t="s">
        <v>950</v>
      </c>
      <c r="C742" s="445">
        <v>51307</v>
      </c>
    </row>
    <row r="743" ht="16.95" customHeight="1" spans="1:3">
      <c r="A743" s="587">
        <v>21301</v>
      </c>
      <c r="B743" s="588" t="s">
        <v>951</v>
      </c>
      <c r="C743" s="445">
        <v>18081</v>
      </c>
    </row>
    <row r="744" ht="16.95" customHeight="1" spans="1:3">
      <c r="A744" s="587">
        <v>2130101</v>
      </c>
      <c r="B744" s="587" t="s">
        <v>400</v>
      </c>
      <c r="C744" s="445">
        <v>2687</v>
      </c>
    </row>
    <row r="745" ht="16.95" customHeight="1" spans="1:3">
      <c r="A745" s="587">
        <v>2130102</v>
      </c>
      <c r="B745" s="587" t="s">
        <v>401</v>
      </c>
      <c r="C745" s="445">
        <v>0</v>
      </c>
    </row>
    <row r="746" ht="16.95" customHeight="1" spans="1:3">
      <c r="A746" s="587">
        <v>2130103</v>
      </c>
      <c r="B746" s="587" t="s">
        <v>402</v>
      </c>
      <c r="C746" s="445">
        <v>0</v>
      </c>
    </row>
    <row r="747" ht="16.95" customHeight="1" spans="1:3">
      <c r="A747" s="587">
        <v>2130104</v>
      </c>
      <c r="B747" s="587" t="s">
        <v>408</v>
      </c>
      <c r="C747" s="445">
        <v>1258</v>
      </c>
    </row>
    <row r="748" ht="16.95" customHeight="1" spans="1:3">
      <c r="A748" s="587">
        <v>2130105</v>
      </c>
      <c r="B748" s="587" t="s">
        <v>952</v>
      </c>
      <c r="C748" s="445">
        <v>0</v>
      </c>
    </row>
    <row r="749" ht="16.95" customHeight="1" spans="1:3">
      <c r="A749" s="587">
        <v>2130106</v>
      </c>
      <c r="B749" s="587" t="s">
        <v>953</v>
      </c>
      <c r="C749" s="445">
        <v>114</v>
      </c>
    </row>
    <row r="750" ht="16.95" customHeight="1" spans="1:3">
      <c r="A750" s="587">
        <v>2130108</v>
      </c>
      <c r="B750" s="587" t="s">
        <v>954</v>
      </c>
      <c r="C750" s="445">
        <v>632</v>
      </c>
    </row>
    <row r="751" ht="16.95" customHeight="1" spans="1:3">
      <c r="A751" s="587">
        <v>2130109</v>
      </c>
      <c r="B751" s="587" t="s">
        <v>955</v>
      </c>
      <c r="C751" s="445">
        <v>1026</v>
      </c>
    </row>
    <row r="752" ht="16.95" customHeight="1" spans="1:3">
      <c r="A752" s="587">
        <v>2130110</v>
      </c>
      <c r="B752" s="587" t="s">
        <v>956</v>
      </c>
      <c r="C752" s="445">
        <v>0</v>
      </c>
    </row>
    <row r="753" ht="16.95" customHeight="1" spans="1:3">
      <c r="A753" s="587">
        <v>2130111</v>
      </c>
      <c r="B753" s="587" t="s">
        <v>957</v>
      </c>
      <c r="C753" s="445">
        <v>0</v>
      </c>
    </row>
    <row r="754" ht="16.95" customHeight="1" spans="1:3">
      <c r="A754" s="587">
        <v>2130112</v>
      </c>
      <c r="B754" s="587" t="s">
        <v>958</v>
      </c>
      <c r="C754" s="445">
        <v>9</v>
      </c>
    </row>
    <row r="755" ht="16.95" customHeight="1" spans="1:3">
      <c r="A755" s="587">
        <v>2130114</v>
      </c>
      <c r="B755" s="587" t="s">
        <v>959</v>
      </c>
      <c r="C755" s="445">
        <v>0</v>
      </c>
    </row>
    <row r="756" ht="16.95" customHeight="1" spans="1:3">
      <c r="A756" s="587">
        <v>2130119</v>
      </c>
      <c r="B756" s="587" t="s">
        <v>960</v>
      </c>
      <c r="C756" s="445">
        <v>0</v>
      </c>
    </row>
    <row r="757" ht="16.95" customHeight="1" spans="1:3">
      <c r="A757" s="587">
        <v>2130120</v>
      </c>
      <c r="B757" s="587" t="s">
        <v>961</v>
      </c>
      <c r="C757" s="445">
        <v>0</v>
      </c>
    </row>
    <row r="758" ht="16.95" customHeight="1" spans="1:3">
      <c r="A758" s="587">
        <v>2130121</v>
      </c>
      <c r="B758" s="587" t="s">
        <v>962</v>
      </c>
      <c r="C758" s="445">
        <v>0</v>
      </c>
    </row>
    <row r="759" ht="16.95" customHeight="1" spans="1:3">
      <c r="A759" s="587">
        <v>2130122</v>
      </c>
      <c r="B759" s="587" t="s">
        <v>963</v>
      </c>
      <c r="C759" s="445">
        <v>6898</v>
      </c>
    </row>
    <row r="760" ht="16.95" customHeight="1" spans="1:3">
      <c r="A760" s="587">
        <v>2130124</v>
      </c>
      <c r="B760" s="587" t="s">
        <v>964</v>
      </c>
      <c r="C760" s="445">
        <v>154</v>
      </c>
    </row>
    <row r="761" ht="16.95" customHeight="1" spans="1:3">
      <c r="A761" s="587">
        <v>2130125</v>
      </c>
      <c r="B761" s="587" t="s">
        <v>965</v>
      </c>
      <c r="C761" s="445">
        <v>145</v>
      </c>
    </row>
    <row r="762" ht="16.95" customHeight="1" spans="1:3">
      <c r="A762" s="587">
        <v>2130126</v>
      </c>
      <c r="B762" s="587" t="s">
        <v>966</v>
      </c>
      <c r="C762" s="445">
        <v>2915</v>
      </c>
    </row>
    <row r="763" ht="16.95" customHeight="1" spans="1:3">
      <c r="A763" s="587">
        <v>2130135</v>
      </c>
      <c r="B763" s="587" t="s">
        <v>967</v>
      </c>
      <c r="C763" s="445">
        <v>877</v>
      </c>
    </row>
    <row r="764" ht="16.95" customHeight="1" spans="1:3">
      <c r="A764" s="587">
        <v>2130142</v>
      </c>
      <c r="B764" s="587" t="s">
        <v>968</v>
      </c>
      <c r="C764" s="445">
        <v>197</v>
      </c>
    </row>
    <row r="765" ht="16.95" customHeight="1" spans="1:3">
      <c r="A765" s="587">
        <v>2130148</v>
      </c>
      <c r="B765" s="587" t="s">
        <v>969</v>
      </c>
      <c r="C765" s="445">
        <v>0</v>
      </c>
    </row>
    <row r="766" ht="16.95" customHeight="1" spans="1:3">
      <c r="A766" s="587">
        <v>2130152</v>
      </c>
      <c r="B766" s="587" t="s">
        <v>970</v>
      </c>
      <c r="C766" s="445">
        <v>0</v>
      </c>
    </row>
    <row r="767" ht="16.95" customHeight="1" spans="1:3">
      <c r="A767" s="587">
        <v>2130153</v>
      </c>
      <c r="B767" s="587" t="s">
        <v>971</v>
      </c>
      <c r="C767" s="445">
        <v>0</v>
      </c>
    </row>
    <row r="768" ht="16.95" customHeight="1" spans="1:3">
      <c r="A768" s="587">
        <v>2130199</v>
      </c>
      <c r="B768" s="587" t="s">
        <v>972</v>
      </c>
      <c r="C768" s="445">
        <v>1169</v>
      </c>
    </row>
    <row r="769" ht="16.95" customHeight="1" spans="1:3">
      <c r="A769" s="587">
        <v>21302</v>
      </c>
      <c r="B769" s="588" t="s">
        <v>973</v>
      </c>
      <c r="C769" s="445">
        <v>3098</v>
      </c>
    </row>
    <row r="770" ht="16.95" customHeight="1" spans="1:3">
      <c r="A770" s="587">
        <v>2130201</v>
      </c>
      <c r="B770" s="587" t="s">
        <v>400</v>
      </c>
      <c r="C770" s="445">
        <v>592</v>
      </c>
    </row>
    <row r="771" ht="16.95" customHeight="1" spans="1:3">
      <c r="A771" s="587">
        <v>2130202</v>
      </c>
      <c r="B771" s="587" t="s">
        <v>401</v>
      </c>
      <c r="C771" s="445">
        <v>0</v>
      </c>
    </row>
    <row r="772" ht="16.95" customHeight="1" spans="1:3">
      <c r="A772" s="587">
        <v>2130203</v>
      </c>
      <c r="B772" s="587" t="s">
        <v>402</v>
      </c>
      <c r="C772" s="445">
        <v>0</v>
      </c>
    </row>
    <row r="773" ht="16.95" customHeight="1" spans="1:3">
      <c r="A773" s="587">
        <v>2130204</v>
      </c>
      <c r="B773" s="587" t="s">
        <v>974</v>
      </c>
      <c r="C773" s="445">
        <v>799</v>
      </c>
    </row>
    <row r="774" ht="16.95" customHeight="1" spans="1:3">
      <c r="A774" s="587">
        <v>2130205</v>
      </c>
      <c r="B774" s="587" t="s">
        <v>975</v>
      </c>
      <c r="C774" s="445">
        <v>635</v>
      </c>
    </row>
    <row r="775" ht="16.95" customHeight="1" spans="1:3">
      <c r="A775" s="587">
        <v>2130206</v>
      </c>
      <c r="B775" s="587" t="s">
        <v>976</v>
      </c>
      <c r="C775" s="445">
        <v>0</v>
      </c>
    </row>
    <row r="776" ht="16.95" customHeight="1" spans="1:3">
      <c r="A776" s="587">
        <v>2130207</v>
      </c>
      <c r="B776" s="587" t="s">
        <v>977</v>
      </c>
      <c r="C776" s="445">
        <v>117</v>
      </c>
    </row>
    <row r="777" ht="16.95" customHeight="1" spans="1:3">
      <c r="A777" s="587">
        <v>2130209</v>
      </c>
      <c r="B777" s="587" t="s">
        <v>978</v>
      </c>
      <c r="C777" s="445">
        <v>361</v>
      </c>
    </row>
    <row r="778" ht="16.95" customHeight="1" spans="1:3">
      <c r="A778" s="587">
        <v>2130210</v>
      </c>
      <c r="B778" s="587" t="s">
        <v>979</v>
      </c>
      <c r="C778" s="445">
        <v>0</v>
      </c>
    </row>
    <row r="779" ht="16.95" customHeight="1" spans="1:3">
      <c r="A779" s="587">
        <v>2130211</v>
      </c>
      <c r="B779" s="587" t="s">
        <v>980</v>
      </c>
      <c r="C779" s="445">
        <v>5</v>
      </c>
    </row>
    <row r="780" ht="16.95" customHeight="1" spans="1:3">
      <c r="A780" s="587">
        <v>2130212</v>
      </c>
      <c r="B780" s="587" t="s">
        <v>981</v>
      </c>
      <c r="C780" s="445">
        <v>64</v>
      </c>
    </row>
    <row r="781" ht="16.95" customHeight="1" spans="1:3">
      <c r="A781" s="587">
        <v>2130213</v>
      </c>
      <c r="B781" s="587" t="s">
        <v>982</v>
      </c>
      <c r="C781" s="445">
        <v>0</v>
      </c>
    </row>
    <row r="782" ht="16.95" customHeight="1" spans="1:3">
      <c r="A782" s="587">
        <v>2130217</v>
      </c>
      <c r="B782" s="587" t="s">
        <v>983</v>
      </c>
      <c r="C782" s="445">
        <v>0</v>
      </c>
    </row>
    <row r="783" ht="16.95" customHeight="1" spans="1:3">
      <c r="A783" s="587">
        <v>2130221</v>
      </c>
      <c r="B783" s="587" t="s">
        <v>984</v>
      </c>
      <c r="C783" s="445">
        <v>0</v>
      </c>
    </row>
    <row r="784" ht="16.95" customHeight="1" spans="1:3">
      <c r="A784" s="587">
        <v>2130223</v>
      </c>
      <c r="B784" s="587" t="s">
        <v>985</v>
      </c>
      <c r="C784" s="445">
        <v>0</v>
      </c>
    </row>
    <row r="785" ht="16.95" customHeight="1" spans="1:3">
      <c r="A785" s="587">
        <v>2130226</v>
      </c>
      <c r="B785" s="587" t="s">
        <v>986</v>
      </c>
      <c r="C785" s="445">
        <v>0</v>
      </c>
    </row>
    <row r="786" ht="16.95" customHeight="1" spans="1:3">
      <c r="A786" s="587">
        <v>2130227</v>
      </c>
      <c r="B786" s="587" t="s">
        <v>987</v>
      </c>
      <c r="C786" s="445">
        <v>0</v>
      </c>
    </row>
    <row r="787" ht="16.95" customHeight="1" spans="1:3">
      <c r="A787" s="587">
        <v>2130232</v>
      </c>
      <c r="B787" s="587" t="s">
        <v>988</v>
      </c>
      <c r="C787" s="445">
        <v>0</v>
      </c>
    </row>
    <row r="788" ht="16.95" customHeight="1" spans="1:3">
      <c r="A788" s="587">
        <v>2130234</v>
      </c>
      <c r="B788" s="587" t="s">
        <v>989</v>
      </c>
      <c r="C788" s="445">
        <v>525</v>
      </c>
    </row>
    <row r="789" ht="16.95" customHeight="1" spans="1:3">
      <c r="A789" s="587">
        <v>2130235</v>
      </c>
      <c r="B789" s="587" t="s">
        <v>990</v>
      </c>
      <c r="C789" s="445">
        <v>0</v>
      </c>
    </row>
    <row r="790" ht="16.95" customHeight="1" spans="1:3">
      <c r="A790" s="587">
        <v>2130237</v>
      </c>
      <c r="B790" s="587" t="s">
        <v>958</v>
      </c>
      <c r="C790" s="445">
        <v>0</v>
      </c>
    </row>
    <row r="791" ht="16.95" customHeight="1" spans="1:3">
      <c r="A791" s="587">
        <v>2130299</v>
      </c>
      <c r="B791" s="587" t="s">
        <v>991</v>
      </c>
      <c r="C791" s="445">
        <v>0</v>
      </c>
    </row>
    <row r="792" ht="16.95" customHeight="1" spans="1:3">
      <c r="A792" s="587">
        <v>21303</v>
      </c>
      <c r="B792" s="588" t="s">
        <v>992</v>
      </c>
      <c r="C792" s="445">
        <v>9914</v>
      </c>
    </row>
    <row r="793" ht="16.95" customHeight="1" spans="1:3">
      <c r="A793" s="587">
        <v>2130301</v>
      </c>
      <c r="B793" s="587" t="s">
        <v>400</v>
      </c>
      <c r="C793" s="445">
        <v>2176</v>
      </c>
    </row>
    <row r="794" ht="16.95" customHeight="1" spans="1:3">
      <c r="A794" s="587">
        <v>2130302</v>
      </c>
      <c r="B794" s="587" t="s">
        <v>401</v>
      </c>
      <c r="C794" s="445">
        <v>187</v>
      </c>
    </row>
    <row r="795" ht="16.95" customHeight="1" spans="1:3">
      <c r="A795" s="587">
        <v>2130303</v>
      </c>
      <c r="B795" s="587" t="s">
        <v>402</v>
      </c>
      <c r="C795" s="445">
        <v>0</v>
      </c>
    </row>
    <row r="796" ht="16.95" customHeight="1" spans="1:3">
      <c r="A796" s="587">
        <v>2130304</v>
      </c>
      <c r="B796" s="587" t="s">
        <v>993</v>
      </c>
      <c r="C796" s="445">
        <v>0</v>
      </c>
    </row>
    <row r="797" ht="16.95" customHeight="1" spans="1:3">
      <c r="A797" s="587">
        <v>2130305</v>
      </c>
      <c r="B797" s="587" t="s">
        <v>994</v>
      </c>
      <c r="C797" s="445">
        <v>2632</v>
      </c>
    </row>
    <row r="798" ht="16.95" customHeight="1" spans="1:3">
      <c r="A798" s="587">
        <v>2130306</v>
      </c>
      <c r="B798" s="587" t="s">
        <v>995</v>
      </c>
      <c r="C798" s="445">
        <v>1082</v>
      </c>
    </row>
    <row r="799" ht="16.95" customHeight="1" spans="1:3">
      <c r="A799" s="587">
        <v>2130307</v>
      </c>
      <c r="B799" s="587" t="s">
        <v>996</v>
      </c>
      <c r="C799" s="445">
        <v>0</v>
      </c>
    </row>
    <row r="800" ht="16.95" customHeight="1" spans="1:3">
      <c r="A800" s="587">
        <v>2130308</v>
      </c>
      <c r="B800" s="587" t="s">
        <v>997</v>
      </c>
      <c r="C800" s="445">
        <v>0</v>
      </c>
    </row>
    <row r="801" ht="16.95" customHeight="1" spans="1:3">
      <c r="A801" s="587">
        <v>2130309</v>
      </c>
      <c r="B801" s="587" t="s">
        <v>998</v>
      </c>
      <c r="C801" s="445">
        <v>0</v>
      </c>
    </row>
    <row r="802" ht="16.95" customHeight="1" spans="1:3">
      <c r="A802" s="587">
        <v>2130310</v>
      </c>
      <c r="B802" s="587" t="s">
        <v>999</v>
      </c>
      <c r="C802" s="445">
        <v>749</v>
      </c>
    </row>
    <row r="803" ht="16.95" customHeight="1" spans="1:3">
      <c r="A803" s="587">
        <v>2130311</v>
      </c>
      <c r="B803" s="587" t="s">
        <v>1000</v>
      </c>
      <c r="C803" s="445">
        <v>524</v>
      </c>
    </row>
    <row r="804" ht="16.95" customHeight="1" spans="1:3">
      <c r="A804" s="587">
        <v>2130312</v>
      </c>
      <c r="B804" s="587" t="s">
        <v>1001</v>
      </c>
      <c r="C804" s="445">
        <v>0</v>
      </c>
    </row>
    <row r="805" ht="16.95" customHeight="1" spans="1:3">
      <c r="A805" s="587">
        <v>2130313</v>
      </c>
      <c r="B805" s="587" t="s">
        <v>1002</v>
      </c>
      <c r="C805" s="445">
        <v>0</v>
      </c>
    </row>
    <row r="806" ht="16.95" customHeight="1" spans="1:3">
      <c r="A806" s="587">
        <v>2130314</v>
      </c>
      <c r="B806" s="587" t="s">
        <v>1003</v>
      </c>
      <c r="C806" s="445">
        <v>234</v>
      </c>
    </row>
    <row r="807" ht="16.95" customHeight="1" spans="1:3">
      <c r="A807" s="587">
        <v>2130315</v>
      </c>
      <c r="B807" s="587" t="s">
        <v>1004</v>
      </c>
      <c r="C807" s="445">
        <v>70</v>
      </c>
    </row>
    <row r="808" ht="16.95" customHeight="1" spans="1:3">
      <c r="A808" s="587">
        <v>2130316</v>
      </c>
      <c r="B808" s="587" t="s">
        <v>1005</v>
      </c>
      <c r="C808" s="445">
        <v>921</v>
      </c>
    </row>
    <row r="809" ht="16.95" customHeight="1" spans="1:3">
      <c r="A809" s="587">
        <v>2130317</v>
      </c>
      <c r="B809" s="587" t="s">
        <v>1006</v>
      </c>
      <c r="C809" s="445">
        <v>0</v>
      </c>
    </row>
    <row r="810" ht="16.95" customHeight="1" spans="1:3">
      <c r="A810" s="587">
        <v>2130319</v>
      </c>
      <c r="B810" s="587" t="s">
        <v>1007</v>
      </c>
      <c r="C810" s="445">
        <v>0</v>
      </c>
    </row>
    <row r="811" ht="16.95" customHeight="1" spans="1:3">
      <c r="A811" s="587">
        <v>2130321</v>
      </c>
      <c r="B811" s="587" t="s">
        <v>1008</v>
      </c>
      <c r="C811" s="445">
        <v>0</v>
      </c>
    </row>
    <row r="812" ht="16.95" customHeight="1" spans="1:3">
      <c r="A812" s="587">
        <v>2130322</v>
      </c>
      <c r="B812" s="587" t="s">
        <v>1009</v>
      </c>
      <c r="C812" s="445">
        <v>0</v>
      </c>
    </row>
    <row r="813" ht="16.95" customHeight="1" spans="1:3">
      <c r="A813" s="587">
        <v>2130333</v>
      </c>
      <c r="B813" s="587" t="s">
        <v>985</v>
      </c>
      <c r="C813" s="445">
        <v>0</v>
      </c>
    </row>
    <row r="814" ht="16.95" customHeight="1" spans="1:3">
      <c r="A814" s="587">
        <v>2130334</v>
      </c>
      <c r="B814" s="587" t="s">
        <v>1010</v>
      </c>
      <c r="C814" s="445">
        <v>0</v>
      </c>
    </row>
    <row r="815" ht="16.95" customHeight="1" spans="1:3">
      <c r="A815" s="587">
        <v>2130335</v>
      </c>
      <c r="B815" s="587" t="s">
        <v>1011</v>
      </c>
      <c r="C815" s="445">
        <v>0</v>
      </c>
    </row>
    <row r="816" ht="16.95" customHeight="1" spans="1:3">
      <c r="A816" s="587">
        <v>2130336</v>
      </c>
      <c r="B816" s="587" t="s">
        <v>1012</v>
      </c>
      <c r="C816" s="445">
        <v>0</v>
      </c>
    </row>
    <row r="817" ht="16.95" customHeight="1" spans="1:3">
      <c r="A817" s="587">
        <v>2130337</v>
      </c>
      <c r="B817" s="587" t="s">
        <v>1013</v>
      </c>
      <c r="C817" s="445">
        <v>0</v>
      </c>
    </row>
    <row r="818" ht="16.95" customHeight="1" spans="1:3">
      <c r="A818" s="587">
        <v>2130399</v>
      </c>
      <c r="B818" s="587" t="s">
        <v>1014</v>
      </c>
      <c r="C818" s="445">
        <v>1339</v>
      </c>
    </row>
    <row r="819" ht="16.95" customHeight="1" spans="1:3">
      <c r="A819" s="587">
        <v>21305</v>
      </c>
      <c r="B819" s="588" t="s">
        <v>1015</v>
      </c>
      <c r="C819" s="445">
        <v>5935</v>
      </c>
    </row>
    <row r="820" ht="16.95" customHeight="1" spans="1:3">
      <c r="A820" s="587">
        <v>2130501</v>
      </c>
      <c r="B820" s="587" t="s">
        <v>400</v>
      </c>
      <c r="C820" s="445">
        <v>0</v>
      </c>
    </row>
    <row r="821" ht="16.95" customHeight="1" spans="1:3">
      <c r="A821" s="587">
        <v>2130502</v>
      </c>
      <c r="B821" s="587" t="s">
        <v>401</v>
      </c>
      <c r="C821" s="445">
        <v>0</v>
      </c>
    </row>
    <row r="822" ht="16.95" customHeight="1" spans="1:3">
      <c r="A822" s="587">
        <v>2130503</v>
      </c>
      <c r="B822" s="587" t="s">
        <v>402</v>
      </c>
      <c r="C822" s="445">
        <v>0</v>
      </c>
    </row>
    <row r="823" ht="16.95" customHeight="1" spans="1:3">
      <c r="A823" s="587">
        <v>2130504</v>
      </c>
      <c r="B823" s="587" t="s">
        <v>1016</v>
      </c>
      <c r="C823" s="445">
        <v>0</v>
      </c>
    </row>
    <row r="824" ht="16.95" customHeight="1" spans="1:3">
      <c r="A824" s="587">
        <v>2130505</v>
      </c>
      <c r="B824" s="587" t="s">
        <v>1017</v>
      </c>
      <c r="C824" s="445">
        <v>1935</v>
      </c>
    </row>
    <row r="825" ht="16.95" customHeight="1" spans="1:3">
      <c r="A825" s="587">
        <v>2130506</v>
      </c>
      <c r="B825" s="587" t="s">
        <v>1018</v>
      </c>
      <c r="C825" s="445">
        <v>4000</v>
      </c>
    </row>
    <row r="826" ht="16.95" customHeight="1" spans="1:3">
      <c r="A826" s="587">
        <v>2130507</v>
      </c>
      <c r="B826" s="587" t="s">
        <v>1019</v>
      </c>
      <c r="C826" s="445">
        <v>0</v>
      </c>
    </row>
    <row r="827" ht="16.95" customHeight="1" spans="1:3">
      <c r="A827" s="587">
        <v>2130508</v>
      </c>
      <c r="B827" s="587" t="s">
        <v>1020</v>
      </c>
      <c r="C827" s="445">
        <v>0</v>
      </c>
    </row>
    <row r="828" ht="16.95" customHeight="1" spans="1:3">
      <c r="A828" s="587">
        <v>2130550</v>
      </c>
      <c r="B828" s="587" t="s">
        <v>1021</v>
      </c>
      <c r="C828" s="445">
        <v>0</v>
      </c>
    </row>
    <row r="829" ht="16.95" customHeight="1" spans="1:3">
      <c r="A829" s="587">
        <v>2130599</v>
      </c>
      <c r="B829" s="587" t="s">
        <v>1022</v>
      </c>
      <c r="C829" s="445">
        <v>0</v>
      </c>
    </row>
    <row r="830" ht="16.95" customHeight="1" spans="1:3">
      <c r="A830" s="587">
        <v>21307</v>
      </c>
      <c r="B830" s="588" t="s">
        <v>1023</v>
      </c>
      <c r="C830" s="445">
        <v>10931</v>
      </c>
    </row>
    <row r="831" ht="16.95" customHeight="1" spans="1:3">
      <c r="A831" s="587">
        <v>2130701</v>
      </c>
      <c r="B831" s="587" t="s">
        <v>1024</v>
      </c>
      <c r="C831" s="445">
        <v>0</v>
      </c>
    </row>
    <row r="832" ht="16.95" customHeight="1" spans="1:3">
      <c r="A832" s="587">
        <v>2130705</v>
      </c>
      <c r="B832" s="587" t="s">
        <v>1025</v>
      </c>
      <c r="C832" s="445">
        <v>10931</v>
      </c>
    </row>
    <row r="833" ht="16.95" customHeight="1" spans="1:3">
      <c r="A833" s="587">
        <v>2130706</v>
      </c>
      <c r="B833" s="587" t="s">
        <v>1026</v>
      </c>
      <c r="C833" s="445">
        <v>0</v>
      </c>
    </row>
    <row r="834" ht="16.95" customHeight="1" spans="1:3">
      <c r="A834" s="587">
        <v>2130707</v>
      </c>
      <c r="B834" s="587" t="s">
        <v>1027</v>
      </c>
      <c r="C834" s="445">
        <v>0</v>
      </c>
    </row>
    <row r="835" ht="16.95" customHeight="1" spans="1:3">
      <c r="A835" s="587">
        <v>2130799</v>
      </c>
      <c r="B835" s="587" t="s">
        <v>1028</v>
      </c>
      <c r="C835" s="445">
        <v>0</v>
      </c>
    </row>
    <row r="836" ht="16.95" customHeight="1" spans="1:3">
      <c r="A836" s="587">
        <v>21308</v>
      </c>
      <c r="B836" s="588" t="s">
        <v>1029</v>
      </c>
      <c r="C836" s="445">
        <v>1743</v>
      </c>
    </row>
    <row r="837" ht="16.95" customHeight="1" spans="1:3">
      <c r="A837" s="587">
        <v>2130801</v>
      </c>
      <c r="B837" s="587" t="s">
        <v>1030</v>
      </c>
      <c r="C837" s="445">
        <v>0</v>
      </c>
    </row>
    <row r="838" ht="16.95" customHeight="1" spans="1:3">
      <c r="A838" s="587">
        <v>2130802</v>
      </c>
      <c r="B838" s="587" t="s">
        <v>1031</v>
      </c>
      <c r="C838" s="445">
        <v>0</v>
      </c>
    </row>
    <row r="839" ht="16.95" customHeight="1" spans="1:3">
      <c r="A839" s="587">
        <v>2130803</v>
      </c>
      <c r="B839" s="587" t="s">
        <v>1032</v>
      </c>
      <c r="C839" s="445">
        <v>1743</v>
      </c>
    </row>
    <row r="840" ht="16.95" customHeight="1" spans="1:3">
      <c r="A840" s="587">
        <v>2130804</v>
      </c>
      <c r="B840" s="587" t="s">
        <v>1033</v>
      </c>
      <c r="C840" s="445">
        <v>0</v>
      </c>
    </row>
    <row r="841" ht="16.95" customHeight="1" spans="1:3">
      <c r="A841" s="587">
        <v>2130805</v>
      </c>
      <c r="B841" s="587" t="s">
        <v>1034</v>
      </c>
      <c r="C841" s="445">
        <v>0</v>
      </c>
    </row>
    <row r="842" ht="16.95" customHeight="1" spans="1:3">
      <c r="A842" s="587">
        <v>2130899</v>
      </c>
      <c r="B842" s="587" t="s">
        <v>1035</v>
      </c>
      <c r="C842" s="445">
        <v>0</v>
      </c>
    </row>
    <row r="843" ht="16.95" customHeight="1" spans="1:3">
      <c r="A843" s="587">
        <v>21309</v>
      </c>
      <c r="B843" s="588" t="s">
        <v>1036</v>
      </c>
      <c r="C843" s="445">
        <v>0</v>
      </c>
    </row>
    <row r="844" ht="16.95" customHeight="1" spans="1:3">
      <c r="A844" s="587">
        <v>2130901</v>
      </c>
      <c r="B844" s="587" t="s">
        <v>1037</v>
      </c>
      <c r="C844" s="445">
        <v>0</v>
      </c>
    </row>
    <row r="845" ht="16.95" customHeight="1" spans="1:3">
      <c r="A845" s="587">
        <v>2130999</v>
      </c>
      <c r="B845" s="587" t="s">
        <v>1038</v>
      </c>
      <c r="C845" s="445">
        <v>0</v>
      </c>
    </row>
    <row r="846" ht="16.95" customHeight="1" spans="1:3">
      <c r="A846" s="587">
        <v>21399</v>
      </c>
      <c r="B846" s="588" t="s">
        <v>1039</v>
      </c>
      <c r="C846" s="445">
        <v>1605</v>
      </c>
    </row>
    <row r="847" ht="16.95" customHeight="1" spans="1:3">
      <c r="A847" s="587">
        <v>2139901</v>
      </c>
      <c r="B847" s="587" t="s">
        <v>1040</v>
      </c>
      <c r="C847" s="445">
        <v>0</v>
      </c>
    </row>
    <row r="848" ht="16.95" customHeight="1" spans="1:3">
      <c r="A848" s="587">
        <v>2139999</v>
      </c>
      <c r="B848" s="587" t="s">
        <v>1041</v>
      </c>
      <c r="C848" s="445">
        <v>1605</v>
      </c>
    </row>
    <row r="849" ht="16.95" customHeight="1" spans="1:3">
      <c r="A849" s="587">
        <v>214</v>
      </c>
      <c r="B849" s="588" t="s">
        <v>1042</v>
      </c>
      <c r="C849" s="445">
        <v>10381</v>
      </c>
    </row>
    <row r="850" ht="16.95" customHeight="1" spans="1:3">
      <c r="A850" s="587">
        <v>21401</v>
      </c>
      <c r="B850" s="588" t="s">
        <v>1043</v>
      </c>
      <c r="C850" s="445">
        <v>4675</v>
      </c>
    </row>
    <row r="851" ht="16.95" customHeight="1" spans="1:3">
      <c r="A851" s="587">
        <v>2140101</v>
      </c>
      <c r="B851" s="587" t="s">
        <v>400</v>
      </c>
      <c r="C851" s="445">
        <v>3960</v>
      </c>
    </row>
    <row r="852" ht="16.95" customHeight="1" spans="1:3">
      <c r="A852" s="587">
        <v>2140102</v>
      </c>
      <c r="B852" s="587" t="s">
        <v>401</v>
      </c>
      <c r="C852" s="445">
        <v>124</v>
      </c>
    </row>
    <row r="853" ht="16.95" customHeight="1" spans="1:3">
      <c r="A853" s="587">
        <v>2140103</v>
      </c>
      <c r="B853" s="587" t="s">
        <v>402</v>
      </c>
      <c r="C853" s="445">
        <v>0</v>
      </c>
    </row>
    <row r="854" ht="16.95" customHeight="1" spans="1:3">
      <c r="A854" s="587">
        <v>2140104</v>
      </c>
      <c r="B854" s="587" t="s">
        <v>1044</v>
      </c>
      <c r="C854" s="445">
        <v>0</v>
      </c>
    </row>
    <row r="855" ht="16.95" customHeight="1" spans="1:3">
      <c r="A855" s="587">
        <v>2140106</v>
      </c>
      <c r="B855" s="587" t="s">
        <v>1045</v>
      </c>
      <c r="C855" s="445">
        <v>376</v>
      </c>
    </row>
    <row r="856" ht="16.95" customHeight="1" spans="1:3">
      <c r="A856" s="587">
        <v>2140109</v>
      </c>
      <c r="B856" s="587" t="s">
        <v>1046</v>
      </c>
      <c r="C856" s="445">
        <v>0</v>
      </c>
    </row>
    <row r="857" ht="16.95" customHeight="1" spans="1:3">
      <c r="A857" s="587">
        <v>2140110</v>
      </c>
      <c r="B857" s="587" t="s">
        <v>1047</v>
      </c>
      <c r="C857" s="445">
        <v>0</v>
      </c>
    </row>
    <row r="858" ht="16.95" customHeight="1" spans="1:3">
      <c r="A858" s="587">
        <v>2140111</v>
      </c>
      <c r="B858" s="587" t="s">
        <v>1048</v>
      </c>
      <c r="C858" s="445">
        <v>0</v>
      </c>
    </row>
    <row r="859" ht="16.95" customHeight="1" spans="1:3">
      <c r="A859" s="587">
        <v>2140112</v>
      </c>
      <c r="B859" s="587" t="s">
        <v>1049</v>
      </c>
      <c r="C859" s="445">
        <v>0</v>
      </c>
    </row>
    <row r="860" ht="16.95" customHeight="1" spans="1:3">
      <c r="A860" s="587">
        <v>2140122</v>
      </c>
      <c r="B860" s="587" t="s">
        <v>1050</v>
      </c>
      <c r="C860" s="445">
        <v>0</v>
      </c>
    </row>
    <row r="861" ht="16.95" customHeight="1" spans="1:3">
      <c r="A861" s="587">
        <v>2140123</v>
      </c>
      <c r="B861" s="587" t="s">
        <v>1051</v>
      </c>
      <c r="C861" s="445">
        <v>0</v>
      </c>
    </row>
    <row r="862" ht="16.95" customHeight="1" spans="1:3">
      <c r="A862" s="587">
        <v>2140127</v>
      </c>
      <c r="B862" s="587" t="s">
        <v>1052</v>
      </c>
      <c r="C862" s="445">
        <v>0</v>
      </c>
    </row>
    <row r="863" ht="16.95" customHeight="1" spans="1:3">
      <c r="A863" s="587">
        <v>2140128</v>
      </c>
      <c r="B863" s="587" t="s">
        <v>1053</v>
      </c>
      <c r="C863" s="445">
        <v>0</v>
      </c>
    </row>
    <row r="864" ht="16.95" customHeight="1" spans="1:3">
      <c r="A864" s="587">
        <v>2140129</v>
      </c>
      <c r="B864" s="587" t="s">
        <v>1054</v>
      </c>
      <c r="C864" s="445">
        <v>0</v>
      </c>
    </row>
    <row r="865" ht="16.95" customHeight="1" spans="1:3">
      <c r="A865" s="587">
        <v>2140131</v>
      </c>
      <c r="B865" s="587" t="s">
        <v>1055</v>
      </c>
      <c r="C865" s="445">
        <v>0</v>
      </c>
    </row>
    <row r="866" ht="16.95" customHeight="1" spans="1:3">
      <c r="A866" s="587">
        <v>2140133</v>
      </c>
      <c r="B866" s="587" t="s">
        <v>1056</v>
      </c>
      <c r="C866" s="445">
        <v>0</v>
      </c>
    </row>
    <row r="867" ht="16.95" customHeight="1" spans="1:3">
      <c r="A867" s="587">
        <v>2140136</v>
      </c>
      <c r="B867" s="587" t="s">
        <v>1057</v>
      </c>
      <c r="C867" s="445">
        <v>0</v>
      </c>
    </row>
    <row r="868" ht="16.95" customHeight="1" spans="1:3">
      <c r="A868" s="587">
        <v>2140138</v>
      </c>
      <c r="B868" s="587" t="s">
        <v>1058</v>
      </c>
      <c r="C868" s="445">
        <v>0</v>
      </c>
    </row>
    <row r="869" ht="16.95" customHeight="1" spans="1:3">
      <c r="A869" s="587">
        <v>2140139</v>
      </c>
      <c r="B869" s="587" t="s">
        <v>1059</v>
      </c>
      <c r="C869" s="445">
        <v>0</v>
      </c>
    </row>
    <row r="870" ht="16.95" customHeight="1" spans="1:3">
      <c r="A870" s="587">
        <v>2140199</v>
      </c>
      <c r="B870" s="587" t="s">
        <v>1060</v>
      </c>
      <c r="C870" s="445">
        <v>215</v>
      </c>
    </row>
    <row r="871" ht="16.95" customHeight="1" spans="1:3">
      <c r="A871" s="587">
        <v>21402</v>
      </c>
      <c r="B871" s="588" t="s">
        <v>1061</v>
      </c>
      <c r="C871" s="445">
        <v>0</v>
      </c>
    </row>
    <row r="872" ht="16.95" customHeight="1" spans="1:3">
      <c r="A872" s="587">
        <v>2140201</v>
      </c>
      <c r="B872" s="587" t="s">
        <v>400</v>
      </c>
      <c r="C872" s="445">
        <v>0</v>
      </c>
    </row>
    <row r="873" ht="16.95" customHeight="1" spans="1:3">
      <c r="A873" s="587">
        <v>2140202</v>
      </c>
      <c r="B873" s="587" t="s">
        <v>401</v>
      </c>
      <c r="C873" s="445">
        <v>0</v>
      </c>
    </row>
    <row r="874" ht="16.95" customHeight="1" spans="1:3">
      <c r="A874" s="587">
        <v>2140203</v>
      </c>
      <c r="B874" s="587" t="s">
        <v>402</v>
      </c>
      <c r="C874" s="445">
        <v>0</v>
      </c>
    </row>
    <row r="875" ht="16.95" customHeight="1" spans="1:3">
      <c r="A875" s="587">
        <v>2140204</v>
      </c>
      <c r="B875" s="587" t="s">
        <v>1062</v>
      </c>
      <c r="C875" s="445">
        <v>0</v>
      </c>
    </row>
    <row r="876" ht="16.95" customHeight="1" spans="1:3">
      <c r="A876" s="587">
        <v>2140205</v>
      </c>
      <c r="B876" s="587" t="s">
        <v>1063</v>
      </c>
      <c r="C876" s="445">
        <v>0</v>
      </c>
    </row>
    <row r="877" ht="16.95" customHeight="1" spans="1:3">
      <c r="A877" s="587">
        <v>2140206</v>
      </c>
      <c r="B877" s="587" t="s">
        <v>1064</v>
      </c>
      <c r="C877" s="445">
        <v>0</v>
      </c>
    </row>
    <row r="878" ht="16.95" customHeight="1" spans="1:3">
      <c r="A878" s="587">
        <v>2140207</v>
      </c>
      <c r="B878" s="587" t="s">
        <v>1065</v>
      </c>
      <c r="C878" s="445">
        <v>0</v>
      </c>
    </row>
    <row r="879" ht="16.95" customHeight="1" spans="1:3">
      <c r="A879" s="587">
        <v>2140208</v>
      </c>
      <c r="B879" s="587" t="s">
        <v>1066</v>
      </c>
      <c r="C879" s="445">
        <v>0</v>
      </c>
    </row>
    <row r="880" ht="16.95" customHeight="1" spans="1:3">
      <c r="A880" s="587">
        <v>2140299</v>
      </c>
      <c r="B880" s="587" t="s">
        <v>1067</v>
      </c>
      <c r="C880" s="445">
        <v>0</v>
      </c>
    </row>
    <row r="881" ht="16.95" customHeight="1" spans="1:3">
      <c r="A881" s="587">
        <v>21403</v>
      </c>
      <c r="B881" s="588" t="s">
        <v>1068</v>
      </c>
      <c r="C881" s="445">
        <v>0</v>
      </c>
    </row>
    <row r="882" ht="16.95" customHeight="1" spans="1:3">
      <c r="A882" s="587">
        <v>2140301</v>
      </c>
      <c r="B882" s="587" t="s">
        <v>400</v>
      </c>
      <c r="C882" s="445">
        <v>0</v>
      </c>
    </row>
    <row r="883" ht="16.95" customHeight="1" spans="1:3">
      <c r="A883" s="587">
        <v>2140302</v>
      </c>
      <c r="B883" s="587" t="s">
        <v>401</v>
      </c>
      <c r="C883" s="445">
        <v>0</v>
      </c>
    </row>
    <row r="884" ht="16.95" customHeight="1" spans="1:3">
      <c r="A884" s="587">
        <v>2140304</v>
      </c>
      <c r="B884" s="587" t="s">
        <v>1069</v>
      </c>
      <c r="C884" s="445">
        <v>0</v>
      </c>
    </row>
    <row r="885" ht="16.95" customHeight="1" spans="1:3">
      <c r="A885" s="587">
        <v>2140307</v>
      </c>
      <c r="B885" s="587" t="s">
        <v>1070</v>
      </c>
      <c r="C885" s="445">
        <v>0</v>
      </c>
    </row>
    <row r="886" ht="16.95" customHeight="1" spans="1:3">
      <c r="A886" s="587">
        <v>2140308</v>
      </c>
      <c r="B886" s="587" t="s">
        <v>1071</v>
      </c>
      <c r="C886" s="445">
        <v>0</v>
      </c>
    </row>
    <row r="887" ht="16.95" customHeight="1" spans="1:3">
      <c r="A887" s="587">
        <v>2140399</v>
      </c>
      <c r="B887" s="587" t="s">
        <v>1072</v>
      </c>
      <c r="C887" s="445">
        <v>0</v>
      </c>
    </row>
    <row r="888" ht="16.95" customHeight="1" spans="1:3">
      <c r="A888" s="587">
        <v>21404</v>
      </c>
      <c r="B888" s="588" t="s">
        <v>1073</v>
      </c>
      <c r="C888" s="445">
        <v>0</v>
      </c>
    </row>
    <row r="889" ht="16.95" customHeight="1" spans="1:3">
      <c r="A889" s="587">
        <v>2140401</v>
      </c>
      <c r="B889" s="587" t="s">
        <v>1074</v>
      </c>
      <c r="C889" s="445">
        <v>0</v>
      </c>
    </row>
    <row r="890" ht="16.95" customHeight="1" spans="1:3">
      <c r="A890" s="587">
        <v>2140402</v>
      </c>
      <c r="B890" s="587" t="s">
        <v>1075</v>
      </c>
      <c r="C890" s="445">
        <v>0</v>
      </c>
    </row>
    <row r="891" ht="16.95" customHeight="1" spans="1:3">
      <c r="A891" s="587">
        <v>2140403</v>
      </c>
      <c r="B891" s="587" t="s">
        <v>1076</v>
      </c>
      <c r="C891" s="445">
        <v>0</v>
      </c>
    </row>
    <row r="892" ht="16.95" customHeight="1" spans="1:3">
      <c r="A892" s="587">
        <v>2140499</v>
      </c>
      <c r="B892" s="587" t="s">
        <v>1077</v>
      </c>
      <c r="C892" s="445">
        <v>0</v>
      </c>
    </row>
    <row r="893" ht="16.95" customHeight="1" spans="1:3">
      <c r="A893" s="587">
        <v>21405</v>
      </c>
      <c r="B893" s="588" t="s">
        <v>1078</v>
      </c>
      <c r="C893" s="445">
        <v>0</v>
      </c>
    </row>
    <row r="894" ht="16.95" customHeight="1" spans="1:3">
      <c r="A894" s="587">
        <v>2140501</v>
      </c>
      <c r="B894" s="587" t="s">
        <v>400</v>
      </c>
      <c r="C894" s="445">
        <v>0</v>
      </c>
    </row>
    <row r="895" ht="16.95" customHeight="1" spans="1:3">
      <c r="A895" s="587">
        <v>2140502</v>
      </c>
      <c r="B895" s="587" t="s">
        <v>401</v>
      </c>
      <c r="C895" s="445">
        <v>0</v>
      </c>
    </row>
    <row r="896" ht="16.95" customHeight="1" spans="1:3">
      <c r="A896" s="587">
        <v>2140504</v>
      </c>
      <c r="B896" s="587" t="s">
        <v>1066</v>
      </c>
      <c r="C896" s="445">
        <v>0</v>
      </c>
    </row>
    <row r="897" ht="16.95" customHeight="1" spans="1:3">
      <c r="A897" s="587">
        <v>2140599</v>
      </c>
      <c r="B897" s="587" t="s">
        <v>1079</v>
      </c>
      <c r="C897" s="445">
        <v>0</v>
      </c>
    </row>
    <row r="898" ht="16.95" customHeight="1" spans="1:3">
      <c r="A898" s="587">
        <v>21406</v>
      </c>
      <c r="B898" s="588" t="s">
        <v>1080</v>
      </c>
      <c r="C898" s="445">
        <v>246</v>
      </c>
    </row>
    <row r="899" ht="16.95" customHeight="1" spans="1:3">
      <c r="A899" s="587">
        <v>2140601</v>
      </c>
      <c r="B899" s="587" t="s">
        <v>1081</v>
      </c>
      <c r="C899" s="445">
        <v>0</v>
      </c>
    </row>
    <row r="900" ht="16.95" customHeight="1" spans="1:3">
      <c r="A900" s="587">
        <v>2140602</v>
      </c>
      <c r="B900" s="587" t="s">
        <v>1082</v>
      </c>
      <c r="C900" s="445">
        <v>246</v>
      </c>
    </row>
    <row r="901" ht="16.95" customHeight="1" spans="1:3">
      <c r="A901" s="587">
        <v>2140603</v>
      </c>
      <c r="B901" s="587" t="s">
        <v>1083</v>
      </c>
      <c r="C901" s="445">
        <v>0</v>
      </c>
    </row>
    <row r="902" ht="16.95" customHeight="1" spans="1:3">
      <c r="A902" s="587">
        <v>2140699</v>
      </c>
      <c r="B902" s="587" t="s">
        <v>1084</v>
      </c>
      <c r="C902" s="445">
        <v>0</v>
      </c>
    </row>
    <row r="903" ht="16.95" customHeight="1" spans="1:3">
      <c r="A903" s="587">
        <v>21499</v>
      </c>
      <c r="B903" s="588" t="s">
        <v>1085</v>
      </c>
      <c r="C903" s="445">
        <v>5460</v>
      </c>
    </row>
    <row r="904" ht="16.95" customHeight="1" spans="1:3">
      <c r="A904" s="587">
        <v>2149901</v>
      </c>
      <c r="B904" s="587" t="s">
        <v>1086</v>
      </c>
      <c r="C904" s="445">
        <v>5385</v>
      </c>
    </row>
    <row r="905" ht="16.95" customHeight="1" spans="1:3">
      <c r="A905" s="587">
        <v>2149999</v>
      </c>
      <c r="B905" s="587" t="s">
        <v>1087</v>
      </c>
      <c r="C905" s="445">
        <v>75</v>
      </c>
    </row>
    <row r="906" ht="16.95" customHeight="1" spans="1:3">
      <c r="A906" s="587">
        <v>215</v>
      </c>
      <c r="B906" s="588" t="s">
        <v>1088</v>
      </c>
      <c r="C906" s="445">
        <v>28630</v>
      </c>
    </row>
    <row r="907" ht="16.95" customHeight="1" spans="1:3">
      <c r="A907" s="587">
        <v>21501</v>
      </c>
      <c r="B907" s="588" t="s">
        <v>1089</v>
      </c>
      <c r="C907" s="445">
        <v>0</v>
      </c>
    </row>
    <row r="908" ht="16.95" customHeight="1" spans="1:3">
      <c r="A908" s="587">
        <v>2150101</v>
      </c>
      <c r="B908" s="587" t="s">
        <v>400</v>
      </c>
      <c r="C908" s="445">
        <v>0</v>
      </c>
    </row>
    <row r="909" ht="16.95" customHeight="1" spans="1:3">
      <c r="A909" s="587">
        <v>2150102</v>
      </c>
      <c r="B909" s="587" t="s">
        <v>401</v>
      </c>
      <c r="C909" s="445">
        <v>0</v>
      </c>
    </row>
    <row r="910" ht="16.95" customHeight="1" spans="1:3">
      <c r="A910" s="587">
        <v>2150103</v>
      </c>
      <c r="B910" s="587" t="s">
        <v>402</v>
      </c>
      <c r="C910" s="445">
        <v>0</v>
      </c>
    </row>
    <row r="911" ht="16.95" customHeight="1" spans="1:3">
      <c r="A911" s="587">
        <v>2150104</v>
      </c>
      <c r="B911" s="587" t="s">
        <v>1090</v>
      </c>
      <c r="C911" s="445">
        <v>0</v>
      </c>
    </row>
    <row r="912" ht="16.95" customHeight="1" spans="1:3">
      <c r="A912" s="587">
        <v>2150105</v>
      </c>
      <c r="B912" s="587" t="s">
        <v>1091</v>
      </c>
      <c r="C912" s="445">
        <v>0</v>
      </c>
    </row>
    <row r="913" ht="16.95" customHeight="1" spans="1:3">
      <c r="A913" s="587">
        <v>2150199</v>
      </c>
      <c r="B913" s="587" t="s">
        <v>1092</v>
      </c>
      <c r="C913" s="445">
        <v>0</v>
      </c>
    </row>
    <row r="914" ht="16.95" customHeight="1" spans="1:3">
      <c r="A914" s="587">
        <v>21502</v>
      </c>
      <c r="B914" s="588" t="s">
        <v>1093</v>
      </c>
      <c r="C914" s="445">
        <v>2615</v>
      </c>
    </row>
    <row r="915" ht="16.95" customHeight="1" spans="1:3">
      <c r="A915" s="587">
        <v>2150201</v>
      </c>
      <c r="B915" s="587" t="s">
        <v>400</v>
      </c>
      <c r="C915" s="445">
        <v>0</v>
      </c>
    </row>
    <row r="916" ht="16.95" customHeight="1" spans="1:3">
      <c r="A916" s="587">
        <v>2150202</v>
      </c>
      <c r="B916" s="587" t="s">
        <v>401</v>
      </c>
      <c r="C916" s="445">
        <v>0</v>
      </c>
    </row>
    <row r="917" ht="16.95" customHeight="1" spans="1:3">
      <c r="A917" s="587">
        <v>2150203</v>
      </c>
      <c r="B917" s="587" t="s">
        <v>402</v>
      </c>
      <c r="C917" s="445">
        <v>0</v>
      </c>
    </row>
    <row r="918" ht="16.95" customHeight="1" spans="1:3">
      <c r="A918" s="587">
        <v>2150204</v>
      </c>
      <c r="B918" s="587" t="s">
        <v>1094</v>
      </c>
      <c r="C918" s="445">
        <v>0</v>
      </c>
    </row>
    <row r="919" ht="16.95" customHeight="1" spans="1:3">
      <c r="A919" s="587">
        <v>2150205</v>
      </c>
      <c r="B919" s="587" t="s">
        <v>1095</v>
      </c>
      <c r="C919" s="445">
        <v>0</v>
      </c>
    </row>
    <row r="920" ht="16.95" customHeight="1" spans="1:3">
      <c r="A920" s="587">
        <v>2150207</v>
      </c>
      <c r="B920" s="587" t="s">
        <v>1096</v>
      </c>
      <c r="C920" s="445">
        <v>0</v>
      </c>
    </row>
    <row r="921" ht="16.95" customHeight="1" spans="1:3">
      <c r="A921" s="587">
        <v>2150208</v>
      </c>
      <c r="B921" s="587" t="s">
        <v>1097</v>
      </c>
      <c r="C921" s="445">
        <v>0</v>
      </c>
    </row>
    <row r="922" ht="16.95" customHeight="1" spans="1:3">
      <c r="A922" s="587">
        <v>2150209</v>
      </c>
      <c r="B922" s="587" t="s">
        <v>1098</v>
      </c>
      <c r="C922" s="445">
        <v>0</v>
      </c>
    </row>
    <row r="923" ht="16.95" customHeight="1" spans="1:3">
      <c r="A923" s="587">
        <v>2150210</v>
      </c>
      <c r="B923" s="587" t="s">
        <v>1099</v>
      </c>
      <c r="C923" s="445">
        <v>0</v>
      </c>
    </row>
    <row r="924" ht="16.95" customHeight="1" spans="1:3">
      <c r="A924" s="587">
        <v>2150212</v>
      </c>
      <c r="B924" s="587" t="s">
        <v>1100</v>
      </c>
      <c r="C924" s="445">
        <v>0</v>
      </c>
    </row>
    <row r="925" ht="16.95" customHeight="1" spans="1:3">
      <c r="A925" s="587">
        <v>2150213</v>
      </c>
      <c r="B925" s="587" t="s">
        <v>1101</v>
      </c>
      <c r="C925" s="445">
        <v>0</v>
      </c>
    </row>
    <row r="926" ht="16.95" customHeight="1" spans="1:3">
      <c r="A926" s="587">
        <v>2150215</v>
      </c>
      <c r="B926" s="587" t="s">
        <v>1102</v>
      </c>
      <c r="C926" s="445">
        <v>0</v>
      </c>
    </row>
    <row r="927" ht="16.95" customHeight="1" spans="1:3">
      <c r="A927" s="587">
        <v>2150299</v>
      </c>
      <c r="B927" s="587" t="s">
        <v>1103</v>
      </c>
      <c r="C927" s="445">
        <v>2615</v>
      </c>
    </row>
    <row r="928" ht="16.95" customHeight="1" spans="1:3">
      <c r="A928" s="587">
        <v>21503</v>
      </c>
      <c r="B928" s="588" t="s">
        <v>1104</v>
      </c>
      <c r="C928" s="445">
        <v>0</v>
      </c>
    </row>
    <row r="929" ht="16.95" customHeight="1" spans="1:3">
      <c r="A929" s="587">
        <v>2150301</v>
      </c>
      <c r="B929" s="587" t="s">
        <v>400</v>
      </c>
      <c r="C929" s="445">
        <v>0</v>
      </c>
    </row>
    <row r="930" ht="16.95" customHeight="1" spans="1:3">
      <c r="A930" s="587">
        <v>2150302</v>
      </c>
      <c r="B930" s="587" t="s">
        <v>401</v>
      </c>
      <c r="C930" s="445">
        <v>0</v>
      </c>
    </row>
    <row r="931" ht="16.95" customHeight="1" spans="1:3">
      <c r="A931" s="587">
        <v>2150399</v>
      </c>
      <c r="B931" s="587" t="s">
        <v>1105</v>
      </c>
      <c r="C931" s="445">
        <v>0</v>
      </c>
    </row>
    <row r="932" ht="16.95" customHeight="1" spans="1:3">
      <c r="A932" s="587">
        <v>21505</v>
      </c>
      <c r="B932" s="588" t="s">
        <v>1106</v>
      </c>
      <c r="C932" s="445">
        <v>1429</v>
      </c>
    </row>
    <row r="933" ht="16.95" customHeight="1" spans="1:3">
      <c r="A933" s="587">
        <v>2150501</v>
      </c>
      <c r="B933" s="587" t="s">
        <v>400</v>
      </c>
      <c r="C933" s="445">
        <v>1424</v>
      </c>
    </row>
    <row r="934" ht="16.95" customHeight="1" spans="1:3">
      <c r="A934" s="587">
        <v>2150502</v>
      </c>
      <c r="B934" s="587" t="s">
        <v>401</v>
      </c>
      <c r="C934" s="445">
        <v>5</v>
      </c>
    </row>
    <row r="935" ht="16.95" customHeight="1" spans="1:3">
      <c r="A935" s="587">
        <v>2150503</v>
      </c>
      <c r="B935" s="587" t="s">
        <v>402</v>
      </c>
      <c r="C935" s="445">
        <v>0</v>
      </c>
    </row>
    <row r="936" ht="16.95" customHeight="1" spans="1:3">
      <c r="A936" s="587">
        <v>2150505</v>
      </c>
      <c r="B936" s="587" t="s">
        <v>1107</v>
      </c>
      <c r="C936" s="445">
        <v>0</v>
      </c>
    </row>
    <row r="937" ht="16.95" customHeight="1" spans="1:3">
      <c r="A937" s="587">
        <v>2150507</v>
      </c>
      <c r="B937" s="587" t="s">
        <v>1108</v>
      </c>
      <c r="C937" s="445">
        <v>0</v>
      </c>
    </row>
    <row r="938" ht="16.95" customHeight="1" spans="1:3">
      <c r="A938" s="587">
        <v>2150508</v>
      </c>
      <c r="B938" s="587" t="s">
        <v>1109</v>
      </c>
      <c r="C938" s="445">
        <v>0</v>
      </c>
    </row>
    <row r="939" ht="16.95" customHeight="1" spans="1:3">
      <c r="A939" s="587">
        <v>2150516</v>
      </c>
      <c r="B939" s="587" t="s">
        <v>1110</v>
      </c>
      <c r="C939" s="445">
        <v>0</v>
      </c>
    </row>
    <row r="940" ht="16.95" customHeight="1" spans="1:3">
      <c r="A940" s="587">
        <v>2150517</v>
      </c>
      <c r="B940" s="587" t="s">
        <v>1111</v>
      </c>
      <c r="C940" s="445">
        <v>0</v>
      </c>
    </row>
    <row r="941" ht="16.95" customHeight="1" spans="1:3">
      <c r="A941" s="587">
        <v>2150550</v>
      </c>
      <c r="B941" s="587" t="s">
        <v>408</v>
      </c>
      <c r="C941" s="445">
        <v>0</v>
      </c>
    </row>
    <row r="942" ht="16.95" customHeight="1" spans="1:3">
      <c r="A942" s="587">
        <v>2150599</v>
      </c>
      <c r="B942" s="587" t="s">
        <v>1112</v>
      </c>
      <c r="C942" s="445">
        <v>0</v>
      </c>
    </row>
    <row r="943" ht="16.95" customHeight="1" spans="1:3">
      <c r="A943" s="587">
        <v>21507</v>
      </c>
      <c r="B943" s="588" t="s">
        <v>1113</v>
      </c>
      <c r="C943" s="445">
        <v>0</v>
      </c>
    </row>
    <row r="944" ht="16.95" customHeight="1" spans="1:3">
      <c r="A944" s="587">
        <v>2150701</v>
      </c>
      <c r="B944" s="587" t="s">
        <v>400</v>
      </c>
      <c r="C944" s="445">
        <v>0</v>
      </c>
    </row>
    <row r="945" ht="16.95" customHeight="1" spans="1:3">
      <c r="A945" s="587">
        <v>2150702</v>
      </c>
      <c r="B945" s="587" t="s">
        <v>401</v>
      </c>
      <c r="C945" s="445">
        <v>0</v>
      </c>
    </row>
    <row r="946" ht="16.95" customHeight="1" spans="1:3">
      <c r="A946" s="587">
        <v>2150703</v>
      </c>
      <c r="B946" s="587" t="s">
        <v>402</v>
      </c>
      <c r="C946" s="445">
        <v>0</v>
      </c>
    </row>
    <row r="947" ht="16.95" customHeight="1" spans="1:3">
      <c r="A947" s="587">
        <v>2150799</v>
      </c>
      <c r="B947" s="587" t="s">
        <v>1114</v>
      </c>
      <c r="C947" s="445">
        <v>0</v>
      </c>
    </row>
    <row r="948" ht="16.95" customHeight="1" spans="1:3">
      <c r="A948" s="587">
        <v>21508</v>
      </c>
      <c r="B948" s="588" t="s">
        <v>1115</v>
      </c>
      <c r="C948" s="445">
        <v>24586</v>
      </c>
    </row>
    <row r="949" ht="16.95" customHeight="1" spans="1:3">
      <c r="A949" s="587">
        <v>2150801</v>
      </c>
      <c r="B949" s="587" t="s">
        <v>400</v>
      </c>
      <c r="C949" s="445">
        <v>0</v>
      </c>
    </row>
    <row r="950" ht="16.95" customHeight="1" spans="1:3">
      <c r="A950" s="587">
        <v>2150802</v>
      </c>
      <c r="B950" s="587" t="s">
        <v>401</v>
      </c>
      <c r="C950" s="445">
        <v>0</v>
      </c>
    </row>
    <row r="951" ht="16.95" customHeight="1" spans="1:3">
      <c r="A951" s="587">
        <v>2150803</v>
      </c>
      <c r="B951" s="587" t="s">
        <v>402</v>
      </c>
      <c r="C951" s="445">
        <v>0</v>
      </c>
    </row>
    <row r="952" ht="16.95" customHeight="1" spans="1:3">
      <c r="A952" s="587">
        <v>2150804</v>
      </c>
      <c r="B952" s="587" t="s">
        <v>1116</v>
      </c>
      <c r="C952" s="445">
        <v>0</v>
      </c>
    </row>
    <row r="953" ht="16.95" customHeight="1" spans="1:3">
      <c r="A953" s="587">
        <v>2150805</v>
      </c>
      <c r="B953" s="587" t="s">
        <v>1117</v>
      </c>
      <c r="C953" s="445">
        <v>24416</v>
      </c>
    </row>
    <row r="954" ht="16.95" customHeight="1" spans="1:3">
      <c r="A954" s="587">
        <v>2150806</v>
      </c>
      <c r="B954" s="587" t="s">
        <v>1118</v>
      </c>
      <c r="C954" s="445">
        <v>0</v>
      </c>
    </row>
    <row r="955" ht="16.95" customHeight="1" spans="1:3">
      <c r="A955" s="587">
        <v>2150899</v>
      </c>
      <c r="B955" s="587" t="s">
        <v>1119</v>
      </c>
      <c r="C955" s="445">
        <v>170</v>
      </c>
    </row>
    <row r="956" ht="16.95" customHeight="1" spans="1:3">
      <c r="A956" s="587">
        <v>21599</v>
      </c>
      <c r="B956" s="588" t="s">
        <v>1120</v>
      </c>
      <c r="C956" s="445">
        <v>0</v>
      </c>
    </row>
    <row r="957" ht="16.95" customHeight="1" spans="1:3">
      <c r="A957" s="587">
        <v>2159901</v>
      </c>
      <c r="B957" s="587" t="s">
        <v>1121</v>
      </c>
      <c r="C957" s="445">
        <v>0</v>
      </c>
    </row>
    <row r="958" ht="16.95" customHeight="1" spans="1:3">
      <c r="A958" s="587">
        <v>2159904</v>
      </c>
      <c r="B958" s="587" t="s">
        <v>1122</v>
      </c>
      <c r="C958" s="445">
        <v>0</v>
      </c>
    </row>
    <row r="959" ht="16.95" customHeight="1" spans="1:3">
      <c r="A959" s="587">
        <v>2159906</v>
      </c>
      <c r="B959" s="587" t="s">
        <v>1123</v>
      </c>
      <c r="C959" s="445">
        <v>0</v>
      </c>
    </row>
    <row r="960" ht="16.95" customHeight="1" spans="1:3">
      <c r="A960" s="587">
        <v>2159999</v>
      </c>
      <c r="B960" s="587" t="s">
        <v>1124</v>
      </c>
      <c r="C960" s="445">
        <v>0</v>
      </c>
    </row>
    <row r="961" ht="16.95" customHeight="1" spans="1:3">
      <c r="A961" s="587">
        <v>216</v>
      </c>
      <c r="B961" s="588" t="s">
        <v>1125</v>
      </c>
      <c r="C961" s="445">
        <v>863</v>
      </c>
    </row>
    <row r="962" ht="16.95" customHeight="1" spans="1:3">
      <c r="A962" s="587">
        <v>21602</v>
      </c>
      <c r="B962" s="588" t="s">
        <v>1126</v>
      </c>
      <c r="C962" s="445">
        <v>427</v>
      </c>
    </row>
    <row r="963" ht="16.95" customHeight="1" spans="1:3">
      <c r="A963" s="587">
        <v>2160201</v>
      </c>
      <c r="B963" s="587" t="s">
        <v>400</v>
      </c>
      <c r="C963" s="445">
        <v>0</v>
      </c>
    </row>
    <row r="964" ht="16.95" customHeight="1" spans="1:3">
      <c r="A964" s="587">
        <v>2160202</v>
      </c>
      <c r="B964" s="587" t="s">
        <v>401</v>
      </c>
      <c r="C964" s="445">
        <v>150</v>
      </c>
    </row>
    <row r="965" ht="16.95" customHeight="1" spans="1:3">
      <c r="A965" s="587">
        <v>2160203</v>
      </c>
      <c r="B965" s="587" t="s">
        <v>402</v>
      </c>
      <c r="C965" s="445">
        <v>0</v>
      </c>
    </row>
    <row r="966" ht="16.95" customHeight="1" spans="1:3">
      <c r="A966" s="587">
        <v>2160216</v>
      </c>
      <c r="B966" s="587" t="s">
        <v>1127</v>
      </c>
      <c r="C966" s="445">
        <v>0</v>
      </c>
    </row>
    <row r="967" ht="16.95" customHeight="1" spans="1:3">
      <c r="A967" s="587">
        <v>2160217</v>
      </c>
      <c r="B967" s="587" t="s">
        <v>1128</v>
      </c>
      <c r="C967" s="445">
        <v>0</v>
      </c>
    </row>
    <row r="968" ht="16.95" customHeight="1" spans="1:3">
      <c r="A968" s="587">
        <v>2160218</v>
      </c>
      <c r="B968" s="587" t="s">
        <v>1129</v>
      </c>
      <c r="C968" s="445">
        <v>0</v>
      </c>
    </row>
    <row r="969" ht="16.95" customHeight="1" spans="1:3">
      <c r="A969" s="587">
        <v>2160219</v>
      </c>
      <c r="B969" s="587" t="s">
        <v>1130</v>
      </c>
      <c r="C969" s="445">
        <v>0</v>
      </c>
    </row>
    <row r="970" ht="16.95" customHeight="1" spans="1:3">
      <c r="A970" s="587">
        <v>2160250</v>
      </c>
      <c r="B970" s="587" t="s">
        <v>408</v>
      </c>
      <c r="C970" s="445">
        <v>167</v>
      </c>
    </row>
    <row r="971" ht="16.95" customHeight="1" spans="1:3">
      <c r="A971" s="587">
        <v>2160299</v>
      </c>
      <c r="B971" s="587" t="s">
        <v>1131</v>
      </c>
      <c r="C971" s="445">
        <v>110</v>
      </c>
    </row>
    <row r="972" ht="16.95" customHeight="1" spans="1:3">
      <c r="A972" s="587">
        <v>21606</v>
      </c>
      <c r="B972" s="588" t="s">
        <v>1132</v>
      </c>
      <c r="C972" s="445">
        <v>277</v>
      </c>
    </row>
    <row r="973" ht="16.95" customHeight="1" spans="1:3">
      <c r="A973" s="587">
        <v>2160601</v>
      </c>
      <c r="B973" s="587" t="s">
        <v>400</v>
      </c>
      <c r="C973" s="445">
        <v>0</v>
      </c>
    </row>
    <row r="974" ht="16.95" customHeight="1" spans="1:3">
      <c r="A974" s="587">
        <v>2160602</v>
      </c>
      <c r="B974" s="587" t="s">
        <v>401</v>
      </c>
      <c r="C974" s="445">
        <v>0</v>
      </c>
    </row>
    <row r="975" ht="16.95" customHeight="1" spans="1:3">
      <c r="A975" s="587">
        <v>2160699</v>
      </c>
      <c r="B975" s="587" t="s">
        <v>1133</v>
      </c>
      <c r="C975" s="445">
        <v>277</v>
      </c>
    </row>
    <row r="976" ht="16.95" customHeight="1" spans="1:3">
      <c r="A976" s="587">
        <v>21699</v>
      </c>
      <c r="B976" s="588" t="s">
        <v>1134</v>
      </c>
      <c r="C976" s="445">
        <v>159</v>
      </c>
    </row>
    <row r="977" ht="16.95" customHeight="1" spans="1:3">
      <c r="A977" s="587">
        <v>2169901</v>
      </c>
      <c r="B977" s="587" t="s">
        <v>1135</v>
      </c>
      <c r="C977" s="445">
        <v>0</v>
      </c>
    </row>
    <row r="978" ht="16.95" customHeight="1" spans="1:3">
      <c r="A978" s="587">
        <v>2169999</v>
      </c>
      <c r="B978" s="587" t="s">
        <v>1136</v>
      </c>
      <c r="C978" s="445">
        <v>159</v>
      </c>
    </row>
    <row r="979" ht="16.95" customHeight="1" spans="1:3">
      <c r="A979" s="587">
        <v>217</v>
      </c>
      <c r="B979" s="588" t="s">
        <v>1137</v>
      </c>
      <c r="C979" s="445">
        <v>81</v>
      </c>
    </row>
    <row r="980" ht="16.95" customHeight="1" spans="1:3">
      <c r="A980" s="587">
        <v>21701</v>
      </c>
      <c r="B980" s="588" t="s">
        <v>1138</v>
      </c>
      <c r="C980" s="445">
        <v>71</v>
      </c>
    </row>
    <row r="981" ht="16.95" customHeight="1" spans="1:3">
      <c r="A981" s="587">
        <v>2170101</v>
      </c>
      <c r="B981" s="587" t="s">
        <v>400</v>
      </c>
      <c r="C981" s="445">
        <v>0</v>
      </c>
    </row>
    <row r="982" ht="16.95" customHeight="1" spans="1:3">
      <c r="A982" s="587">
        <v>2170102</v>
      </c>
      <c r="B982" s="587" t="s">
        <v>401</v>
      </c>
      <c r="C982" s="445">
        <v>0</v>
      </c>
    </row>
    <row r="983" ht="16.95" customHeight="1" spans="1:3">
      <c r="A983" s="587">
        <v>2170103</v>
      </c>
      <c r="B983" s="587" t="s">
        <v>402</v>
      </c>
      <c r="C983" s="445">
        <v>0</v>
      </c>
    </row>
    <row r="984" ht="16.95" customHeight="1" spans="1:3">
      <c r="A984" s="587">
        <v>2170150</v>
      </c>
      <c r="B984" s="587" t="s">
        <v>408</v>
      </c>
      <c r="C984" s="445">
        <v>71</v>
      </c>
    </row>
    <row r="985" ht="16.95" customHeight="1" spans="1:3">
      <c r="A985" s="587">
        <v>2170199</v>
      </c>
      <c r="B985" s="587" t="s">
        <v>1139</v>
      </c>
      <c r="C985" s="445">
        <v>0</v>
      </c>
    </row>
    <row r="986" ht="16.95" customHeight="1" spans="1:3">
      <c r="A986" s="587">
        <v>21702</v>
      </c>
      <c r="B986" s="588" t="s">
        <v>1140</v>
      </c>
      <c r="C986" s="445">
        <v>0</v>
      </c>
    </row>
    <row r="987" ht="16.95" customHeight="1" spans="1:3">
      <c r="A987" s="587">
        <v>2170202</v>
      </c>
      <c r="B987" s="587" t="s">
        <v>1141</v>
      </c>
      <c r="C987" s="445">
        <v>0</v>
      </c>
    </row>
    <row r="988" ht="16.95" customHeight="1" spans="1:3">
      <c r="A988" s="587">
        <v>2170204</v>
      </c>
      <c r="B988" s="587" t="s">
        <v>1142</v>
      </c>
      <c r="C988" s="445">
        <v>0</v>
      </c>
    </row>
    <row r="989" ht="16.95" customHeight="1" spans="1:3">
      <c r="A989" s="587">
        <v>2170206</v>
      </c>
      <c r="B989" s="587" t="s">
        <v>1143</v>
      </c>
      <c r="C989" s="445">
        <v>0</v>
      </c>
    </row>
    <row r="990" ht="16.95" customHeight="1" spans="1:3">
      <c r="A990" s="587">
        <v>2170299</v>
      </c>
      <c r="B990" s="587" t="s">
        <v>1144</v>
      </c>
      <c r="C990" s="445">
        <v>0</v>
      </c>
    </row>
    <row r="991" ht="16.95" customHeight="1" spans="1:3">
      <c r="A991" s="587">
        <v>21703</v>
      </c>
      <c r="B991" s="588" t="s">
        <v>1145</v>
      </c>
      <c r="C991" s="445">
        <v>10</v>
      </c>
    </row>
    <row r="992" ht="16.95" customHeight="1" spans="1:3">
      <c r="A992" s="587">
        <v>2170302</v>
      </c>
      <c r="B992" s="587" t="s">
        <v>1146</v>
      </c>
      <c r="C992" s="445">
        <v>0</v>
      </c>
    </row>
    <row r="993" ht="16.95" customHeight="1" spans="1:3">
      <c r="A993" s="587">
        <v>2170303</v>
      </c>
      <c r="B993" s="587" t="s">
        <v>1147</v>
      </c>
      <c r="C993" s="445">
        <v>0</v>
      </c>
    </row>
    <row r="994" ht="16.95" customHeight="1" spans="1:3">
      <c r="A994" s="587">
        <v>2170304</v>
      </c>
      <c r="B994" s="587" t="s">
        <v>1148</v>
      </c>
      <c r="C994" s="445">
        <v>0</v>
      </c>
    </row>
    <row r="995" ht="16.95" customHeight="1" spans="1:3">
      <c r="A995" s="587">
        <v>2170399</v>
      </c>
      <c r="B995" s="587" t="s">
        <v>1149</v>
      </c>
      <c r="C995" s="445">
        <v>10</v>
      </c>
    </row>
    <row r="996" ht="16.95" customHeight="1" spans="1:3">
      <c r="A996" s="587">
        <v>21799</v>
      </c>
      <c r="B996" s="588" t="s">
        <v>1150</v>
      </c>
      <c r="C996" s="445">
        <v>0</v>
      </c>
    </row>
    <row r="997" ht="16.95" customHeight="1" spans="1:3">
      <c r="A997" s="587">
        <v>2179902</v>
      </c>
      <c r="B997" s="587" t="s">
        <v>1151</v>
      </c>
      <c r="C997" s="445">
        <v>0</v>
      </c>
    </row>
    <row r="998" ht="16.95" customHeight="1" spans="1:3">
      <c r="A998" s="587">
        <v>2179999</v>
      </c>
      <c r="B998" s="587" t="s">
        <v>1152</v>
      </c>
      <c r="C998" s="445">
        <v>0</v>
      </c>
    </row>
    <row r="999" ht="16.95" customHeight="1" spans="1:3">
      <c r="A999" s="587">
        <v>219</v>
      </c>
      <c r="B999" s="588" t="s">
        <v>1153</v>
      </c>
      <c r="C999" s="445">
        <v>5738</v>
      </c>
    </row>
    <row r="1000" ht="16.95" customHeight="1" spans="1:3">
      <c r="A1000" s="587">
        <v>21901</v>
      </c>
      <c r="B1000" s="588" t="s">
        <v>1154</v>
      </c>
      <c r="C1000" s="445">
        <v>25</v>
      </c>
    </row>
    <row r="1001" ht="16.95" customHeight="1" spans="1:3">
      <c r="A1001" s="587">
        <v>21902</v>
      </c>
      <c r="B1001" s="588" t="s">
        <v>1155</v>
      </c>
      <c r="C1001" s="445">
        <v>0</v>
      </c>
    </row>
    <row r="1002" ht="16.95" customHeight="1" spans="1:3">
      <c r="A1002" s="587">
        <v>21904</v>
      </c>
      <c r="B1002" s="588" t="s">
        <v>1156</v>
      </c>
      <c r="C1002" s="445">
        <v>0</v>
      </c>
    </row>
    <row r="1003" ht="16.95" customHeight="1" spans="1:3">
      <c r="A1003" s="587">
        <v>21906</v>
      </c>
      <c r="B1003" s="588" t="s">
        <v>1157</v>
      </c>
      <c r="C1003" s="445">
        <v>3713</v>
      </c>
    </row>
    <row r="1004" ht="16.95" customHeight="1" spans="1:3">
      <c r="A1004" s="587">
        <v>21999</v>
      </c>
      <c r="B1004" s="588" t="s">
        <v>1158</v>
      </c>
      <c r="C1004" s="445">
        <v>2000</v>
      </c>
    </row>
    <row r="1005" ht="16.95" customHeight="1" spans="1:3">
      <c r="A1005" s="587">
        <v>220</v>
      </c>
      <c r="B1005" s="588" t="s">
        <v>1159</v>
      </c>
      <c r="C1005" s="445">
        <v>9815</v>
      </c>
    </row>
    <row r="1006" ht="16.95" customHeight="1" spans="1:3">
      <c r="A1006" s="587">
        <v>22001</v>
      </c>
      <c r="B1006" s="588" t="s">
        <v>1160</v>
      </c>
      <c r="C1006" s="445">
        <v>9646</v>
      </c>
    </row>
    <row r="1007" ht="16.95" customHeight="1" spans="1:3">
      <c r="A1007" s="587">
        <v>2200101</v>
      </c>
      <c r="B1007" s="587" t="s">
        <v>400</v>
      </c>
      <c r="C1007" s="445">
        <v>2068</v>
      </c>
    </row>
    <row r="1008" ht="16.95" customHeight="1" spans="1:3">
      <c r="A1008" s="587">
        <v>2200102</v>
      </c>
      <c r="B1008" s="587" t="s">
        <v>401</v>
      </c>
      <c r="C1008" s="445">
        <v>0</v>
      </c>
    </row>
    <row r="1009" ht="16.95" customHeight="1" spans="1:3">
      <c r="A1009" s="587">
        <v>2200103</v>
      </c>
      <c r="B1009" s="587" t="s">
        <v>402</v>
      </c>
      <c r="C1009" s="445">
        <v>0</v>
      </c>
    </row>
    <row r="1010" ht="16.95" customHeight="1" spans="1:3">
      <c r="A1010" s="587">
        <v>2200104</v>
      </c>
      <c r="B1010" s="587" t="s">
        <v>1161</v>
      </c>
      <c r="C1010" s="445">
        <v>0</v>
      </c>
    </row>
    <row r="1011" ht="16.95" customHeight="1" spans="1:3">
      <c r="A1011" s="587">
        <v>2200106</v>
      </c>
      <c r="B1011" s="587" t="s">
        <v>1162</v>
      </c>
      <c r="C1011" s="445">
        <v>4783</v>
      </c>
    </row>
    <row r="1012" ht="16.95" customHeight="1" spans="1:3">
      <c r="A1012" s="587">
        <v>2200107</v>
      </c>
      <c r="B1012" s="587" t="s">
        <v>1163</v>
      </c>
      <c r="C1012" s="445">
        <v>0</v>
      </c>
    </row>
    <row r="1013" ht="16.95" customHeight="1" spans="1:3">
      <c r="A1013" s="587">
        <v>2200108</v>
      </c>
      <c r="B1013" s="587" t="s">
        <v>1164</v>
      </c>
      <c r="C1013" s="445">
        <v>0</v>
      </c>
    </row>
    <row r="1014" ht="16.95" customHeight="1" spans="1:3">
      <c r="A1014" s="587">
        <v>2200109</v>
      </c>
      <c r="B1014" s="587" t="s">
        <v>1165</v>
      </c>
      <c r="C1014" s="445">
        <v>0</v>
      </c>
    </row>
    <row r="1015" ht="16.95" customHeight="1" spans="1:3">
      <c r="A1015" s="587">
        <v>2200112</v>
      </c>
      <c r="B1015" s="587" t="s">
        <v>1166</v>
      </c>
      <c r="C1015" s="445">
        <v>0</v>
      </c>
    </row>
    <row r="1016" ht="16.95" customHeight="1" spans="1:3">
      <c r="A1016" s="587">
        <v>2200113</v>
      </c>
      <c r="B1016" s="587" t="s">
        <v>1167</v>
      </c>
      <c r="C1016" s="445">
        <v>0</v>
      </c>
    </row>
    <row r="1017" ht="16.95" customHeight="1" spans="1:3">
      <c r="A1017" s="587">
        <v>2200114</v>
      </c>
      <c r="B1017" s="587" t="s">
        <v>1168</v>
      </c>
      <c r="C1017" s="445">
        <v>2255</v>
      </c>
    </row>
    <row r="1018" ht="16.95" customHeight="1" spans="1:3">
      <c r="A1018" s="587">
        <v>2200120</v>
      </c>
      <c r="B1018" s="587" t="s">
        <v>1169</v>
      </c>
      <c r="C1018" s="445">
        <v>0</v>
      </c>
    </row>
    <row r="1019" ht="16.95" customHeight="1" spans="1:3">
      <c r="A1019" s="587">
        <v>2200126</v>
      </c>
      <c r="B1019" s="587" t="s">
        <v>1170</v>
      </c>
      <c r="C1019" s="445">
        <v>0</v>
      </c>
    </row>
    <row r="1020" ht="16.95" customHeight="1" spans="1:3">
      <c r="A1020" s="587">
        <v>2200128</v>
      </c>
      <c r="B1020" s="587" t="s">
        <v>1171</v>
      </c>
      <c r="C1020" s="445">
        <v>0</v>
      </c>
    </row>
    <row r="1021" ht="16.95" customHeight="1" spans="1:3">
      <c r="A1021" s="587">
        <v>2200129</v>
      </c>
      <c r="B1021" s="587" t="s">
        <v>1172</v>
      </c>
      <c r="C1021" s="445">
        <v>0</v>
      </c>
    </row>
    <row r="1022" ht="16.95" customHeight="1" spans="1:3">
      <c r="A1022" s="587">
        <v>2200150</v>
      </c>
      <c r="B1022" s="587" t="s">
        <v>408</v>
      </c>
      <c r="C1022" s="445">
        <v>0</v>
      </c>
    </row>
    <row r="1023" ht="16.95" customHeight="1" spans="1:3">
      <c r="A1023" s="587">
        <v>2200199</v>
      </c>
      <c r="B1023" s="587" t="s">
        <v>1173</v>
      </c>
      <c r="C1023" s="445">
        <v>540</v>
      </c>
    </row>
    <row r="1024" ht="16.95" customHeight="1" spans="1:3">
      <c r="A1024" s="587">
        <v>22005</v>
      </c>
      <c r="B1024" s="588" t="s">
        <v>1174</v>
      </c>
      <c r="C1024" s="445">
        <v>169</v>
      </c>
    </row>
    <row r="1025" ht="16.95" customHeight="1" spans="1:3">
      <c r="A1025" s="587">
        <v>2200501</v>
      </c>
      <c r="B1025" s="587" t="s">
        <v>400</v>
      </c>
      <c r="C1025" s="445">
        <v>0</v>
      </c>
    </row>
    <row r="1026" ht="16.95" customHeight="1" spans="1:3">
      <c r="A1026" s="587">
        <v>2200502</v>
      </c>
      <c r="B1026" s="587" t="s">
        <v>401</v>
      </c>
      <c r="C1026" s="445">
        <v>0</v>
      </c>
    </row>
    <row r="1027" ht="16.95" customHeight="1" spans="1:3">
      <c r="A1027" s="587">
        <v>2200503</v>
      </c>
      <c r="B1027" s="587" t="s">
        <v>402</v>
      </c>
      <c r="C1027" s="445">
        <v>0</v>
      </c>
    </row>
    <row r="1028" ht="16.95" customHeight="1" spans="1:3">
      <c r="A1028" s="587">
        <v>2200504</v>
      </c>
      <c r="B1028" s="587" t="s">
        <v>1175</v>
      </c>
      <c r="C1028" s="445">
        <v>64</v>
      </c>
    </row>
    <row r="1029" ht="16.95" customHeight="1" spans="1:3">
      <c r="A1029" s="587">
        <v>2200506</v>
      </c>
      <c r="B1029" s="587" t="s">
        <v>1176</v>
      </c>
      <c r="C1029" s="445">
        <v>0</v>
      </c>
    </row>
    <row r="1030" ht="16.95" customHeight="1" spans="1:3">
      <c r="A1030" s="587">
        <v>2200507</v>
      </c>
      <c r="B1030" s="587" t="s">
        <v>1177</v>
      </c>
      <c r="C1030" s="445">
        <v>0</v>
      </c>
    </row>
    <row r="1031" ht="16.95" customHeight="1" spans="1:3">
      <c r="A1031" s="587">
        <v>2200508</v>
      </c>
      <c r="B1031" s="587" t="s">
        <v>1178</v>
      </c>
      <c r="C1031" s="445">
        <v>0</v>
      </c>
    </row>
    <row r="1032" ht="16.95" customHeight="1" spans="1:3">
      <c r="A1032" s="587">
        <v>2200509</v>
      </c>
      <c r="B1032" s="587" t="s">
        <v>1179</v>
      </c>
      <c r="C1032" s="445">
        <v>0</v>
      </c>
    </row>
    <row r="1033" ht="16.95" customHeight="1" spans="1:3">
      <c r="A1033" s="587">
        <v>2200510</v>
      </c>
      <c r="B1033" s="587" t="s">
        <v>1180</v>
      </c>
      <c r="C1033" s="445">
        <v>0</v>
      </c>
    </row>
    <row r="1034" ht="16.95" customHeight="1" spans="1:3">
      <c r="A1034" s="587">
        <v>2200511</v>
      </c>
      <c r="B1034" s="587" t="s">
        <v>1181</v>
      </c>
      <c r="C1034" s="445">
        <v>0</v>
      </c>
    </row>
    <row r="1035" ht="16.95" customHeight="1" spans="1:3">
      <c r="A1035" s="587">
        <v>2200599</v>
      </c>
      <c r="B1035" s="587" t="s">
        <v>1182</v>
      </c>
      <c r="C1035" s="445">
        <v>105</v>
      </c>
    </row>
    <row r="1036" ht="16.95" customHeight="1" spans="1:3">
      <c r="A1036" s="587">
        <v>22099</v>
      </c>
      <c r="B1036" s="588" t="s">
        <v>1183</v>
      </c>
      <c r="C1036" s="445">
        <v>0</v>
      </c>
    </row>
    <row r="1037" ht="16.95" customHeight="1" spans="1:3">
      <c r="A1037" s="587">
        <v>2209999</v>
      </c>
      <c r="B1037" s="587" t="s">
        <v>1184</v>
      </c>
      <c r="C1037" s="445">
        <v>0</v>
      </c>
    </row>
    <row r="1038" ht="16.95" customHeight="1" spans="1:3">
      <c r="A1038" s="587">
        <v>221</v>
      </c>
      <c r="B1038" s="588" t="s">
        <v>1185</v>
      </c>
      <c r="C1038" s="445">
        <v>29907</v>
      </c>
    </row>
    <row r="1039" ht="16.95" customHeight="1" spans="1:3">
      <c r="A1039" s="587">
        <v>22101</v>
      </c>
      <c r="B1039" s="588" t="s">
        <v>1186</v>
      </c>
      <c r="C1039" s="445">
        <v>9508</v>
      </c>
    </row>
    <row r="1040" ht="16.95" customHeight="1" spans="1:3">
      <c r="A1040" s="587">
        <v>2210101</v>
      </c>
      <c r="B1040" s="587" t="s">
        <v>1187</v>
      </c>
      <c r="C1040" s="445">
        <v>0</v>
      </c>
    </row>
    <row r="1041" ht="16.95" customHeight="1" spans="1:3">
      <c r="A1041" s="587">
        <v>2210102</v>
      </c>
      <c r="B1041" s="587" t="s">
        <v>1188</v>
      </c>
      <c r="C1041" s="445">
        <v>0</v>
      </c>
    </row>
    <row r="1042" ht="16.95" customHeight="1" spans="1:3">
      <c r="A1042" s="587">
        <v>2210103</v>
      </c>
      <c r="B1042" s="587" t="s">
        <v>1189</v>
      </c>
      <c r="C1042" s="445">
        <v>0</v>
      </c>
    </row>
    <row r="1043" ht="16.95" customHeight="1" spans="1:3">
      <c r="A1043" s="587">
        <v>2210105</v>
      </c>
      <c r="B1043" s="587" t="s">
        <v>1190</v>
      </c>
      <c r="C1043" s="445">
        <v>238</v>
      </c>
    </row>
    <row r="1044" ht="16.95" customHeight="1" spans="1:3">
      <c r="A1044" s="587">
        <v>2210106</v>
      </c>
      <c r="B1044" s="587" t="s">
        <v>1191</v>
      </c>
      <c r="C1044" s="445">
        <v>176</v>
      </c>
    </row>
    <row r="1045" ht="16.95" customHeight="1" spans="1:3">
      <c r="A1045" s="587">
        <v>2210107</v>
      </c>
      <c r="B1045" s="587" t="s">
        <v>1192</v>
      </c>
      <c r="C1045" s="445">
        <v>25</v>
      </c>
    </row>
    <row r="1046" ht="16.95" customHeight="1" spans="1:3">
      <c r="A1046" s="587">
        <v>2210108</v>
      </c>
      <c r="B1046" s="587" t="s">
        <v>1193</v>
      </c>
      <c r="C1046" s="445">
        <v>520</v>
      </c>
    </row>
    <row r="1047" ht="16.95" customHeight="1" spans="1:3">
      <c r="A1047" s="587">
        <v>2210109</v>
      </c>
      <c r="B1047" s="587" t="s">
        <v>1194</v>
      </c>
      <c r="C1047" s="445">
        <v>3162</v>
      </c>
    </row>
    <row r="1048" ht="16.95" customHeight="1" spans="1:3">
      <c r="A1048" s="587">
        <v>2210199</v>
      </c>
      <c r="B1048" s="587" t="s">
        <v>1195</v>
      </c>
      <c r="C1048" s="445">
        <v>5387</v>
      </c>
    </row>
    <row r="1049" ht="16.95" customHeight="1" spans="1:3">
      <c r="A1049" s="587">
        <v>22102</v>
      </c>
      <c r="B1049" s="588" t="s">
        <v>1196</v>
      </c>
      <c r="C1049" s="445">
        <v>20399</v>
      </c>
    </row>
    <row r="1050" ht="16.95" customHeight="1" spans="1:3">
      <c r="A1050" s="587">
        <v>2210201</v>
      </c>
      <c r="B1050" s="587" t="s">
        <v>1197</v>
      </c>
      <c r="C1050" s="445">
        <v>7395</v>
      </c>
    </row>
    <row r="1051" ht="16.95" customHeight="1" spans="1:3">
      <c r="A1051" s="587">
        <v>2210203</v>
      </c>
      <c r="B1051" s="587" t="s">
        <v>1198</v>
      </c>
      <c r="C1051" s="445">
        <v>13004</v>
      </c>
    </row>
    <row r="1052" ht="16.95" customHeight="1" spans="1:3">
      <c r="A1052" s="587">
        <v>22103</v>
      </c>
      <c r="B1052" s="588" t="s">
        <v>1199</v>
      </c>
      <c r="C1052" s="445">
        <v>0</v>
      </c>
    </row>
    <row r="1053" ht="16.95" customHeight="1" spans="1:3">
      <c r="A1053" s="587">
        <v>2210301</v>
      </c>
      <c r="B1053" s="587" t="s">
        <v>1200</v>
      </c>
      <c r="C1053" s="445">
        <v>0</v>
      </c>
    </row>
    <row r="1054" ht="16.95" customHeight="1" spans="1:3">
      <c r="A1054" s="587">
        <v>2210302</v>
      </c>
      <c r="B1054" s="587" t="s">
        <v>1201</v>
      </c>
      <c r="C1054" s="445">
        <v>0</v>
      </c>
    </row>
    <row r="1055" ht="16.95" customHeight="1" spans="1:3">
      <c r="A1055" s="587">
        <v>2210399</v>
      </c>
      <c r="B1055" s="587" t="s">
        <v>1202</v>
      </c>
      <c r="C1055" s="445">
        <v>0</v>
      </c>
    </row>
    <row r="1056" ht="16.95" customHeight="1" spans="1:3">
      <c r="A1056" s="587">
        <v>222</v>
      </c>
      <c r="B1056" s="588" t="s">
        <v>1203</v>
      </c>
      <c r="C1056" s="445">
        <v>3146</v>
      </c>
    </row>
    <row r="1057" ht="16.95" customHeight="1" spans="1:3">
      <c r="A1057" s="587">
        <v>22201</v>
      </c>
      <c r="B1057" s="588" t="s">
        <v>1204</v>
      </c>
      <c r="C1057" s="445">
        <v>242</v>
      </c>
    </row>
    <row r="1058" ht="16.95" customHeight="1" spans="1:3">
      <c r="A1058" s="587">
        <v>2220101</v>
      </c>
      <c r="B1058" s="587" t="s">
        <v>400</v>
      </c>
      <c r="C1058" s="445">
        <v>0</v>
      </c>
    </row>
    <row r="1059" ht="16.95" customHeight="1" spans="1:3">
      <c r="A1059" s="587">
        <v>2220102</v>
      </c>
      <c r="B1059" s="587" t="s">
        <v>401</v>
      </c>
      <c r="C1059" s="445">
        <v>5</v>
      </c>
    </row>
    <row r="1060" ht="16.95" customHeight="1" spans="1:3">
      <c r="A1060" s="587">
        <v>2220103</v>
      </c>
      <c r="B1060" s="587" t="s">
        <v>402</v>
      </c>
      <c r="C1060" s="445">
        <v>0</v>
      </c>
    </row>
    <row r="1061" ht="16.95" customHeight="1" spans="1:3">
      <c r="A1061" s="587">
        <v>2220105</v>
      </c>
      <c r="B1061" s="587" t="s">
        <v>1205</v>
      </c>
      <c r="C1061" s="445">
        <v>0</v>
      </c>
    </row>
    <row r="1062" ht="16.95" customHeight="1" spans="1:3">
      <c r="A1062" s="587">
        <v>2220106</v>
      </c>
      <c r="B1062" s="587" t="s">
        <v>1206</v>
      </c>
      <c r="C1062" s="445">
        <v>0</v>
      </c>
    </row>
    <row r="1063" ht="16.95" customHeight="1" spans="1:3">
      <c r="A1063" s="587">
        <v>2220107</v>
      </c>
      <c r="B1063" s="587" t="s">
        <v>1207</v>
      </c>
      <c r="C1063" s="445">
        <v>0</v>
      </c>
    </row>
    <row r="1064" ht="16.95" customHeight="1" spans="1:3">
      <c r="A1064" s="587">
        <v>2220112</v>
      </c>
      <c r="B1064" s="587" t="s">
        <v>1208</v>
      </c>
      <c r="C1064" s="445">
        <v>0</v>
      </c>
    </row>
    <row r="1065" ht="16.95" customHeight="1" spans="1:3">
      <c r="A1065" s="587">
        <v>2220113</v>
      </c>
      <c r="B1065" s="587" t="s">
        <v>1209</v>
      </c>
      <c r="C1065" s="445">
        <v>0</v>
      </c>
    </row>
    <row r="1066" ht="16.95" customHeight="1" spans="1:3">
      <c r="A1066" s="587">
        <v>2220115</v>
      </c>
      <c r="B1066" s="587" t="s">
        <v>1210</v>
      </c>
      <c r="C1066" s="445">
        <v>0</v>
      </c>
    </row>
    <row r="1067" ht="16.95" customHeight="1" spans="1:3">
      <c r="A1067" s="587">
        <v>2220119</v>
      </c>
      <c r="B1067" s="587" t="s">
        <v>1211</v>
      </c>
      <c r="C1067" s="445">
        <v>0</v>
      </c>
    </row>
    <row r="1068" ht="16.95" customHeight="1" spans="1:3">
      <c r="A1068" s="587">
        <v>2220120</v>
      </c>
      <c r="B1068" s="587" t="s">
        <v>1212</v>
      </c>
      <c r="C1068" s="445">
        <v>0</v>
      </c>
    </row>
    <row r="1069" ht="16.95" customHeight="1" spans="1:3">
      <c r="A1069" s="587">
        <v>2220121</v>
      </c>
      <c r="B1069" s="587" t="s">
        <v>1213</v>
      </c>
      <c r="C1069" s="445">
        <v>0</v>
      </c>
    </row>
    <row r="1070" ht="16.95" customHeight="1" spans="1:3">
      <c r="A1070" s="587">
        <v>2220150</v>
      </c>
      <c r="B1070" s="587" t="s">
        <v>408</v>
      </c>
      <c r="C1070" s="445">
        <v>237</v>
      </c>
    </row>
    <row r="1071" ht="16.95" customHeight="1" spans="1:3">
      <c r="A1071" s="587">
        <v>2220199</v>
      </c>
      <c r="B1071" s="587" t="s">
        <v>1214</v>
      </c>
      <c r="C1071" s="445">
        <v>0</v>
      </c>
    </row>
    <row r="1072" ht="16.95" customHeight="1" spans="1:3">
      <c r="A1072" s="587">
        <v>22203</v>
      </c>
      <c r="B1072" s="588" t="s">
        <v>1215</v>
      </c>
      <c r="C1072" s="445">
        <v>0</v>
      </c>
    </row>
    <row r="1073" ht="16.95" customHeight="1" spans="1:3">
      <c r="A1073" s="587">
        <v>2220304</v>
      </c>
      <c r="B1073" s="587" t="s">
        <v>1216</v>
      </c>
      <c r="C1073" s="445">
        <v>0</v>
      </c>
    </row>
    <row r="1074" ht="16.95" customHeight="1" spans="1:3">
      <c r="A1074" s="587">
        <v>2220399</v>
      </c>
      <c r="B1074" s="587" t="s">
        <v>1217</v>
      </c>
      <c r="C1074" s="445">
        <v>0</v>
      </c>
    </row>
    <row r="1075" ht="16.95" customHeight="1" spans="1:3">
      <c r="A1075" s="587">
        <v>22204</v>
      </c>
      <c r="B1075" s="588" t="s">
        <v>1218</v>
      </c>
      <c r="C1075" s="445">
        <v>2904</v>
      </c>
    </row>
    <row r="1076" ht="16.95" customHeight="1" spans="1:3">
      <c r="A1076" s="587">
        <v>2220401</v>
      </c>
      <c r="B1076" s="587" t="s">
        <v>1219</v>
      </c>
      <c r="C1076" s="445">
        <v>2904</v>
      </c>
    </row>
    <row r="1077" ht="16.95" customHeight="1" spans="1:3">
      <c r="A1077" s="587">
        <v>2220402</v>
      </c>
      <c r="B1077" s="587" t="s">
        <v>1220</v>
      </c>
      <c r="C1077" s="445">
        <v>0</v>
      </c>
    </row>
    <row r="1078" ht="16.95" customHeight="1" spans="1:3">
      <c r="A1078" s="587">
        <v>2220403</v>
      </c>
      <c r="B1078" s="587" t="s">
        <v>1221</v>
      </c>
      <c r="C1078" s="445">
        <v>0</v>
      </c>
    </row>
    <row r="1079" ht="16.95" customHeight="1" spans="1:3">
      <c r="A1079" s="587">
        <v>2220499</v>
      </c>
      <c r="B1079" s="587" t="s">
        <v>1222</v>
      </c>
      <c r="C1079" s="445">
        <v>0</v>
      </c>
    </row>
    <row r="1080" ht="16.95" customHeight="1" spans="1:3">
      <c r="A1080" s="587">
        <v>22205</v>
      </c>
      <c r="B1080" s="588" t="s">
        <v>1223</v>
      </c>
      <c r="C1080" s="445">
        <v>0</v>
      </c>
    </row>
    <row r="1081" ht="16.95" customHeight="1" spans="1:3">
      <c r="A1081" s="587">
        <v>2220503</v>
      </c>
      <c r="B1081" s="587" t="s">
        <v>1224</v>
      </c>
      <c r="C1081" s="445">
        <v>0</v>
      </c>
    </row>
    <row r="1082" ht="16.95" customHeight="1" spans="1:3">
      <c r="A1082" s="587">
        <v>2220504</v>
      </c>
      <c r="B1082" s="587" t="s">
        <v>1225</v>
      </c>
      <c r="C1082" s="445">
        <v>0</v>
      </c>
    </row>
    <row r="1083" ht="16.95" customHeight="1" spans="1:3">
      <c r="A1083" s="587">
        <v>2220505</v>
      </c>
      <c r="B1083" s="587" t="s">
        <v>1226</v>
      </c>
      <c r="C1083" s="445">
        <v>0</v>
      </c>
    </row>
    <row r="1084" ht="16.95" customHeight="1" spans="1:3">
      <c r="A1084" s="587">
        <v>2220509</v>
      </c>
      <c r="B1084" s="587" t="s">
        <v>1227</v>
      </c>
      <c r="C1084" s="445">
        <v>0</v>
      </c>
    </row>
    <row r="1085" ht="16.95" customHeight="1" spans="1:3">
      <c r="A1085" s="587">
        <v>2220511</v>
      </c>
      <c r="B1085" s="587" t="s">
        <v>1228</v>
      </c>
      <c r="C1085" s="445">
        <v>0</v>
      </c>
    </row>
    <row r="1086" ht="16.95" customHeight="1" spans="1:3">
      <c r="A1086" s="587">
        <v>2220599</v>
      </c>
      <c r="B1086" s="587" t="s">
        <v>1229</v>
      </c>
      <c r="C1086" s="445">
        <v>0</v>
      </c>
    </row>
    <row r="1087" ht="16.95" customHeight="1" spans="1:3">
      <c r="A1087" s="587">
        <v>224</v>
      </c>
      <c r="B1087" s="588" t="s">
        <v>1230</v>
      </c>
      <c r="C1087" s="445">
        <v>2386</v>
      </c>
    </row>
    <row r="1088" ht="16.95" customHeight="1" spans="1:3">
      <c r="A1088" s="587">
        <v>22401</v>
      </c>
      <c r="B1088" s="588" t="s">
        <v>1231</v>
      </c>
      <c r="C1088" s="445">
        <v>1487</v>
      </c>
    </row>
    <row r="1089" ht="16.95" customHeight="1" spans="1:3">
      <c r="A1089" s="587">
        <v>2240101</v>
      </c>
      <c r="B1089" s="587" t="s">
        <v>400</v>
      </c>
      <c r="C1089" s="445">
        <v>588</v>
      </c>
    </row>
    <row r="1090" ht="16.95" customHeight="1" spans="1:3">
      <c r="A1090" s="587">
        <v>2240102</v>
      </c>
      <c r="B1090" s="587" t="s">
        <v>401</v>
      </c>
      <c r="C1090" s="445">
        <v>0</v>
      </c>
    </row>
    <row r="1091" ht="16.95" customHeight="1" spans="1:3">
      <c r="A1091" s="587">
        <v>2240103</v>
      </c>
      <c r="B1091" s="587" t="s">
        <v>402</v>
      </c>
      <c r="C1091" s="445">
        <v>0</v>
      </c>
    </row>
    <row r="1092" ht="16.95" customHeight="1" spans="1:3">
      <c r="A1092" s="587">
        <v>2240104</v>
      </c>
      <c r="B1092" s="587" t="s">
        <v>1232</v>
      </c>
      <c r="C1092" s="445">
        <v>0</v>
      </c>
    </row>
    <row r="1093" ht="16.95" customHeight="1" spans="1:3">
      <c r="A1093" s="587">
        <v>2240106</v>
      </c>
      <c r="B1093" s="587" t="s">
        <v>1233</v>
      </c>
      <c r="C1093" s="445">
        <v>649</v>
      </c>
    </row>
    <row r="1094" ht="16.95" customHeight="1" spans="1:3">
      <c r="A1094" s="587">
        <v>2240107</v>
      </c>
      <c r="B1094" s="587" t="s">
        <v>1234</v>
      </c>
      <c r="C1094" s="445">
        <v>0</v>
      </c>
    </row>
    <row r="1095" ht="16.95" customHeight="1" spans="1:3">
      <c r="A1095" s="587">
        <v>2240108</v>
      </c>
      <c r="B1095" s="587" t="s">
        <v>1235</v>
      </c>
      <c r="C1095" s="445">
        <v>18</v>
      </c>
    </row>
    <row r="1096" ht="16.95" customHeight="1" spans="1:3">
      <c r="A1096" s="587">
        <v>2240109</v>
      </c>
      <c r="B1096" s="587" t="s">
        <v>1236</v>
      </c>
      <c r="C1096" s="445">
        <v>0</v>
      </c>
    </row>
    <row r="1097" ht="16.95" customHeight="1" spans="1:3">
      <c r="A1097" s="587">
        <v>2240150</v>
      </c>
      <c r="B1097" s="587" t="s">
        <v>408</v>
      </c>
      <c r="C1097" s="445">
        <v>0</v>
      </c>
    </row>
    <row r="1098" ht="16.95" customHeight="1" spans="1:3">
      <c r="A1098" s="587">
        <v>2240199</v>
      </c>
      <c r="B1098" s="587" t="s">
        <v>1237</v>
      </c>
      <c r="C1098" s="445">
        <v>232</v>
      </c>
    </row>
    <row r="1099" ht="16.95" customHeight="1" spans="1:3">
      <c r="A1099" s="587">
        <v>22402</v>
      </c>
      <c r="B1099" s="588" t="s">
        <v>1238</v>
      </c>
      <c r="C1099" s="445">
        <v>757</v>
      </c>
    </row>
    <row r="1100" ht="16.95" customHeight="1" spans="1:3">
      <c r="A1100" s="587">
        <v>2240201</v>
      </c>
      <c r="B1100" s="587" t="s">
        <v>400</v>
      </c>
      <c r="C1100" s="445">
        <v>119</v>
      </c>
    </row>
    <row r="1101" ht="16.95" customHeight="1" spans="1:3">
      <c r="A1101" s="587">
        <v>2240202</v>
      </c>
      <c r="B1101" s="587" t="s">
        <v>401</v>
      </c>
      <c r="C1101" s="445">
        <v>0</v>
      </c>
    </row>
    <row r="1102" ht="16.95" customHeight="1" spans="1:3">
      <c r="A1102" s="587">
        <v>2240203</v>
      </c>
      <c r="B1102" s="587" t="s">
        <v>402</v>
      </c>
      <c r="C1102" s="445">
        <v>0</v>
      </c>
    </row>
    <row r="1103" ht="16.95" customHeight="1" spans="1:3">
      <c r="A1103" s="587">
        <v>2240204</v>
      </c>
      <c r="B1103" s="587" t="s">
        <v>1239</v>
      </c>
      <c r="C1103" s="445">
        <v>638</v>
      </c>
    </row>
    <row r="1104" ht="16.95" customHeight="1" spans="1:3">
      <c r="A1104" s="587">
        <v>2240299</v>
      </c>
      <c r="B1104" s="587" t="s">
        <v>1240</v>
      </c>
      <c r="C1104" s="445">
        <v>0</v>
      </c>
    </row>
    <row r="1105" ht="16.95" customHeight="1" spans="1:3">
      <c r="A1105" s="587">
        <v>22403</v>
      </c>
      <c r="B1105" s="588" t="s">
        <v>1241</v>
      </c>
      <c r="C1105" s="445">
        <v>0</v>
      </c>
    </row>
    <row r="1106" ht="16.95" customHeight="1" spans="1:3">
      <c r="A1106" s="587">
        <v>2240301</v>
      </c>
      <c r="B1106" s="587" t="s">
        <v>400</v>
      </c>
      <c r="C1106" s="445">
        <v>0</v>
      </c>
    </row>
    <row r="1107" ht="16.95" customHeight="1" spans="1:3">
      <c r="A1107" s="587">
        <v>2240302</v>
      </c>
      <c r="B1107" s="587" t="s">
        <v>401</v>
      </c>
      <c r="C1107" s="445">
        <v>0</v>
      </c>
    </row>
    <row r="1108" ht="16.95" customHeight="1" spans="1:3">
      <c r="A1108" s="587">
        <v>2240304</v>
      </c>
      <c r="B1108" s="587" t="s">
        <v>1242</v>
      </c>
      <c r="C1108" s="445">
        <v>0</v>
      </c>
    </row>
    <row r="1109" ht="16.95" customHeight="1" spans="1:3">
      <c r="A1109" s="587">
        <v>2240399</v>
      </c>
      <c r="B1109" s="587" t="s">
        <v>1243</v>
      </c>
      <c r="C1109" s="445">
        <v>0</v>
      </c>
    </row>
    <row r="1110" ht="16.95" customHeight="1" spans="1:3">
      <c r="A1110" s="587">
        <v>22404</v>
      </c>
      <c r="B1110" s="588" t="s">
        <v>1244</v>
      </c>
      <c r="C1110" s="445">
        <v>0</v>
      </c>
    </row>
    <row r="1111" ht="16.95" customHeight="1" spans="1:3">
      <c r="A1111" s="587">
        <v>2240401</v>
      </c>
      <c r="B1111" s="587" t="s">
        <v>400</v>
      </c>
      <c r="C1111" s="445">
        <v>0</v>
      </c>
    </row>
    <row r="1112" ht="16.95" customHeight="1" spans="1:3">
      <c r="A1112" s="587">
        <v>2240402</v>
      </c>
      <c r="B1112" s="587" t="s">
        <v>401</v>
      </c>
      <c r="C1112" s="445">
        <v>0</v>
      </c>
    </row>
    <row r="1113" ht="16.95" customHeight="1" spans="1:3">
      <c r="A1113" s="587">
        <v>2240404</v>
      </c>
      <c r="B1113" s="587" t="s">
        <v>1245</v>
      </c>
      <c r="C1113" s="445">
        <v>0</v>
      </c>
    </row>
    <row r="1114" ht="16.95" customHeight="1" spans="1:3">
      <c r="A1114" s="587">
        <v>2240450</v>
      </c>
      <c r="B1114" s="587" t="s">
        <v>408</v>
      </c>
      <c r="C1114" s="445">
        <v>0</v>
      </c>
    </row>
    <row r="1115" ht="16.95" customHeight="1" spans="1:3">
      <c r="A1115" s="587">
        <v>2240499</v>
      </c>
      <c r="B1115" s="587" t="s">
        <v>1246</v>
      </c>
      <c r="C1115" s="445">
        <v>0</v>
      </c>
    </row>
    <row r="1116" ht="16.95" customHeight="1" spans="1:3">
      <c r="A1116" s="587">
        <v>22405</v>
      </c>
      <c r="B1116" s="588" t="s">
        <v>1247</v>
      </c>
      <c r="C1116" s="445">
        <v>14</v>
      </c>
    </row>
    <row r="1117" ht="16.95" customHeight="1" spans="1:3">
      <c r="A1117" s="587">
        <v>2240501</v>
      </c>
      <c r="B1117" s="587" t="s">
        <v>400</v>
      </c>
      <c r="C1117" s="445">
        <v>0</v>
      </c>
    </row>
    <row r="1118" ht="16.95" customHeight="1" spans="1:3">
      <c r="A1118" s="587">
        <v>2240502</v>
      </c>
      <c r="B1118" s="587" t="s">
        <v>401</v>
      </c>
      <c r="C1118" s="445">
        <v>0</v>
      </c>
    </row>
    <row r="1119" ht="16.95" customHeight="1" spans="1:3">
      <c r="A1119" s="587">
        <v>2240504</v>
      </c>
      <c r="B1119" s="587" t="s">
        <v>1248</v>
      </c>
      <c r="C1119" s="445">
        <v>14</v>
      </c>
    </row>
    <row r="1120" ht="16.95" customHeight="1" spans="1:3">
      <c r="A1120" s="587">
        <v>2240505</v>
      </c>
      <c r="B1120" s="587" t="s">
        <v>1249</v>
      </c>
      <c r="C1120" s="445">
        <v>0</v>
      </c>
    </row>
    <row r="1121" ht="16.95" customHeight="1" spans="1:3">
      <c r="A1121" s="587">
        <v>2240506</v>
      </c>
      <c r="B1121" s="587" t="s">
        <v>1250</v>
      </c>
      <c r="C1121" s="445">
        <v>0</v>
      </c>
    </row>
    <row r="1122" ht="16.95" customHeight="1" spans="1:3">
      <c r="A1122" s="587">
        <v>2240507</v>
      </c>
      <c r="B1122" s="587" t="s">
        <v>1251</v>
      </c>
      <c r="C1122" s="445">
        <v>0</v>
      </c>
    </row>
    <row r="1123" ht="16.95" customHeight="1" spans="1:3">
      <c r="A1123" s="587">
        <v>2240508</v>
      </c>
      <c r="B1123" s="587" t="s">
        <v>1252</v>
      </c>
      <c r="C1123" s="445">
        <v>0</v>
      </c>
    </row>
    <row r="1124" ht="16.95" customHeight="1" spans="1:3">
      <c r="A1124" s="587">
        <v>2240509</v>
      </c>
      <c r="B1124" s="587" t="s">
        <v>1253</v>
      </c>
      <c r="C1124" s="445">
        <v>0</v>
      </c>
    </row>
    <row r="1125" ht="16.95" customHeight="1" spans="1:3">
      <c r="A1125" s="587">
        <v>2240510</v>
      </c>
      <c r="B1125" s="587" t="s">
        <v>1254</v>
      </c>
      <c r="C1125" s="445">
        <v>0</v>
      </c>
    </row>
    <row r="1126" ht="16.95" customHeight="1" spans="1:3">
      <c r="A1126" s="587">
        <v>2240550</v>
      </c>
      <c r="B1126" s="587" t="s">
        <v>1255</v>
      </c>
      <c r="C1126" s="445">
        <v>0</v>
      </c>
    </row>
    <row r="1127" ht="16.95" customHeight="1" spans="1:3">
      <c r="A1127" s="587">
        <v>2240599</v>
      </c>
      <c r="B1127" s="587" t="s">
        <v>1256</v>
      </c>
      <c r="C1127" s="445">
        <v>0</v>
      </c>
    </row>
    <row r="1128" ht="16.95" customHeight="1" spans="1:3">
      <c r="A1128" s="587">
        <v>22406</v>
      </c>
      <c r="B1128" s="588" t="s">
        <v>1257</v>
      </c>
      <c r="C1128" s="445">
        <v>100</v>
      </c>
    </row>
    <row r="1129" ht="16.95" customHeight="1" spans="1:3">
      <c r="A1129" s="587">
        <v>2240601</v>
      </c>
      <c r="B1129" s="587" t="s">
        <v>1258</v>
      </c>
      <c r="C1129" s="445">
        <v>0</v>
      </c>
    </row>
    <row r="1130" ht="16.95" customHeight="1" spans="1:3">
      <c r="A1130" s="587">
        <v>2240602</v>
      </c>
      <c r="B1130" s="587" t="s">
        <v>1259</v>
      </c>
      <c r="C1130" s="445">
        <v>0</v>
      </c>
    </row>
    <row r="1131" ht="16.95" customHeight="1" spans="1:3">
      <c r="A1131" s="587">
        <v>2240699</v>
      </c>
      <c r="B1131" s="587" t="s">
        <v>1260</v>
      </c>
      <c r="C1131" s="445">
        <v>100</v>
      </c>
    </row>
    <row r="1132" ht="16.95" customHeight="1" spans="1:3">
      <c r="A1132" s="587">
        <v>22407</v>
      </c>
      <c r="B1132" s="588" t="s">
        <v>1261</v>
      </c>
      <c r="C1132" s="445">
        <v>0</v>
      </c>
    </row>
    <row r="1133" ht="16.95" customHeight="1" spans="1:3">
      <c r="A1133" s="587">
        <v>2240703</v>
      </c>
      <c r="B1133" s="587" t="s">
        <v>1262</v>
      </c>
      <c r="C1133" s="445">
        <v>0</v>
      </c>
    </row>
    <row r="1134" ht="16.95" customHeight="1" spans="1:3">
      <c r="A1134" s="587">
        <v>2240704</v>
      </c>
      <c r="B1134" s="587" t="s">
        <v>1263</v>
      </c>
      <c r="C1134" s="445">
        <v>0</v>
      </c>
    </row>
    <row r="1135" ht="16.95" customHeight="1" spans="1:3">
      <c r="A1135" s="587">
        <v>2240799</v>
      </c>
      <c r="B1135" s="587" t="s">
        <v>1264</v>
      </c>
      <c r="C1135" s="445">
        <v>0</v>
      </c>
    </row>
    <row r="1136" ht="16.95" customHeight="1" spans="1:3">
      <c r="A1136" s="587">
        <v>22499</v>
      </c>
      <c r="B1136" s="588" t="s">
        <v>1265</v>
      </c>
      <c r="C1136" s="445">
        <v>28</v>
      </c>
    </row>
    <row r="1137" ht="16.95" customHeight="1" spans="1:3">
      <c r="A1137" s="587">
        <v>2249999</v>
      </c>
      <c r="B1137" s="587" t="s">
        <v>1266</v>
      </c>
      <c r="C1137" s="445">
        <v>28</v>
      </c>
    </row>
    <row r="1138" ht="16.95" customHeight="1" spans="1:3">
      <c r="A1138" s="587">
        <v>227</v>
      </c>
      <c r="B1138" s="588" t="s">
        <v>1267</v>
      </c>
      <c r="C1138" s="445">
        <v>21000</v>
      </c>
    </row>
    <row r="1139" ht="16.95" customHeight="1" spans="1:3">
      <c r="A1139" s="587">
        <v>229</v>
      </c>
      <c r="B1139" s="588" t="s">
        <v>1268</v>
      </c>
      <c r="C1139" s="445">
        <v>0</v>
      </c>
    </row>
    <row r="1140" ht="16.95" customHeight="1" spans="1:3">
      <c r="A1140" s="587">
        <v>22999</v>
      </c>
      <c r="B1140" s="588" t="s">
        <v>1158</v>
      </c>
      <c r="C1140" s="445">
        <v>0</v>
      </c>
    </row>
    <row r="1141" ht="16.95" customHeight="1" spans="1:3">
      <c r="A1141" s="587">
        <v>2299999</v>
      </c>
      <c r="B1141" s="587" t="s">
        <v>1269</v>
      </c>
      <c r="C1141" s="445">
        <v>0</v>
      </c>
    </row>
    <row r="1142" ht="16.95" customHeight="1" spans="1:3">
      <c r="A1142" s="587">
        <v>232</v>
      </c>
      <c r="B1142" s="588" t="s">
        <v>1270</v>
      </c>
      <c r="C1142" s="445">
        <v>7560</v>
      </c>
    </row>
    <row r="1143" ht="16.95" customHeight="1" spans="1:3">
      <c r="A1143" s="587">
        <v>23203</v>
      </c>
      <c r="B1143" s="588" t="s">
        <v>1271</v>
      </c>
      <c r="C1143" s="445">
        <v>7560</v>
      </c>
    </row>
    <row r="1144" ht="16.95" customHeight="1" spans="1:3">
      <c r="A1144" s="587">
        <v>2320301</v>
      </c>
      <c r="B1144" s="587" t="s">
        <v>1272</v>
      </c>
      <c r="C1144" s="445">
        <v>7560</v>
      </c>
    </row>
    <row r="1145" ht="16.95" customHeight="1" spans="1:3">
      <c r="A1145" s="587">
        <v>2320302</v>
      </c>
      <c r="B1145" s="587" t="s">
        <v>1273</v>
      </c>
      <c r="C1145" s="445">
        <v>0</v>
      </c>
    </row>
    <row r="1146" ht="16.95" customHeight="1" spans="1:3">
      <c r="A1146" s="587">
        <v>2320303</v>
      </c>
      <c r="B1146" s="587" t="s">
        <v>1274</v>
      </c>
      <c r="C1146" s="445">
        <v>0</v>
      </c>
    </row>
    <row r="1147" ht="16.95" customHeight="1" spans="1:3">
      <c r="A1147" s="587">
        <v>2320399</v>
      </c>
      <c r="B1147" s="587" t="s">
        <v>1275</v>
      </c>
      <c r="C1147" s="445">
        <v>0</v>
      </c>
    </row>
    <row r="1148" ht="16.95" customHeight="1" spans="1:3">
      <c r="A1148" s="587">
        <v>233</v>
      </c>
      <c r="B1148" s="588" t="s">
        <v>1276</v>
      </c>
      <c r="C1148" s="445">
        <v>0</v>
      </c>
    </row>
    <row r="1149" ht="16.95" customHeight="1" spans="1:3">
      <c r="A1149" s="587">
        <v>23303</v>
      </c>
      <c r="B1149" s="588" t="s">
        <v>1277</v>
      </c>
      <c r="C1149" s="445">
        <v>0</v>
      </c>
    </row>
    <row r="1150" spans="1:1">
      <c r="A1150" s="589" t="s">
        <v>1278</v>
      </c>
    </row>
  </sheetData>
  <mergeCells count="2">
    <mergeCell ref="A2:C2"/>
    <mergeCell ref="A5:B5"/>
  </mergeCells>
  <printOptions horizontalCentered="1"/>
  <pageMargins left="0.588888888888889" right="0.588888888888889" top="0.788888888888889" bottom="0.788888888888889" header="0.309027777777778" footer="0.309027777777778"/>
  <pageSetup paperSize="9" fitToHeight="0" orientation="portrait" useFirstPageNumber="1" errors="NA"/>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49</vt:i4>
      </vt:variant>
    </vt:vector>
  </HeadingPairs>
  <TitlesOfParts>
    <vt:vector size="49" baseType="lpstr">
      <vt:lpstr>SQTYELTOHBQOTP</vt:lpstr>
      <vt:lpstr>LFAFQGJ</vt:lpstr>
      <vt:lpstr>封皮</vt:lpstr>
      <vt:lpstr>目录</vt:lpstr>
      <vt:lpstr>1一般公共预算收入表</vt:lpstr>
      <vt:lpstr>2一般公共预算支出表</vt:lpstr>
      <vt:lpstr>3区级一般公共预算收入</vt:lpstr>
      <vt:lpstr>4区级一般公共预算支出</vt:lpstr>
      <vt:lpstr>5区级一般公共预算功能分类</vt:lpstr>
      <vt:lpstr>6区级一般预算基本支出经济</vt:lpstr>
      <vt:lpstr>7税收返还及一般预算分项目表</vt:lpstr>
      <vt:lpstr>8专项转移支付到项目</vt:lpstr>
      <vt:lpstr>9对下税收返还及转移支付分地区表</vt:lpstr>
      <vt:lpstr>10基金收入表</vt:lpstr>
      <vt:lpstr>11基金支出表</vt:lpstr>
      <vt:lpstr>12本级基金收入</vt:lpstr>
      <vt:lpstr>13本级基金支出</vt:lpstr>
      <vt:lpstr>14基金转移支付分项目</vt:lpstr>
      <vt:lpstr>15基金转移支付分地区</vt:lpstr>
      <vt:lpstr>16国有资本经营收入表</vt:lpstr>
      <vt:lpstr>17国有资本经营支出表</vt:lpstr>
      <vt:lpstr>18本级国有资本经营收入</vt:lpstr>
      <vt:lpstr>19本级国有资本经营支出</vt:lpstr>
      <vt:lpstr>20-1国资转移支付</vt:lpstr>
      <vt:lpstr>20-2对下国资转移支付</vt:lpstr>
      <vt:lpstr>21社保收入表</vt:lpstr>
      <vt:lpstr>22社保支出表</vt:lpstr>
      <vt:lpstr>23社保余额表</vt:lpstr>
      <vt:lpstr>24本级社保收入</vt:lpstr>
      <vt:lpstr>25本级社保支出</vt:lpstr>
      <vt:lpstr>26本级社保余额表</vt:lpstr>
      <vt:lpstr>27限额余额表</vt:lpstr>
      <vt:lpstr>28一般债务余额情况</vt:lpstr>
      <vt:lpstr>29一般限额余额</vt:lpstr>
      <vt:lpstr>30专项债务余额情况</vt:lpstr>
      <vt:lpstr>31专项限额余额</vt:lpstr>
      <vt:lpstr>32上年发行情况</vt:lpstr>
      <vt:lpstr>33债券分年偿还计划</vt:lpstr>
      <vt:lpstr>34新增债券和政府外贷额度安排情况表</vt:lpstr>
      <vt:lpstr>35新增债券项目用途表</vt:lpstr>
      <vt:lpstr>36政府债券发行情况</vt:lpstr>
      <vt:lpstr>37债券发行及还本付息情况表</vt:lpstr>
      <vt:lpstr>38.2022年全区债务收支计划</vt:lpstr>
      <vt:lpstr>39.2022年本级债务收支计划</vt:lpstr>
      <vt:lpstr>40-1重大政策和重点项目等绩效目标</vt:lpstr>
      <vt:lpstr>40-2重大政策和重点项目等绩效目标</vt:lpstr>
      <vt:lpstr>40-3重大政策和重点项目等绩效目标</vt:lpstr>
      <vt:lpstr>40-4重大政策和重点项目等绩效目标</vt:lpstr>
      <vt:lpstr>41财政专户管理资金收支计划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2019-01-06T09:26:00Z</cp:lastPrinted>
  <dcterms:modified xsi:type="dcterms:W3CDTF">2022-03-11T01:28:12Z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y fmtid="{D5CDD505-2E9C-101B-9397-08002B2CF9AE}" pid="3" name="ICV">
    <vt:lpwstr>A71FE0DC98A043BD81380136945BAAB3</vt:lpwstr>
  </property>
</Properties>
</file>