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区本级支出" sheetId="1" r:id="rId1"/>
  </sheets>
  <calcPr calcId="144525"/>
</workbook>
</file>

<file path=xl/sharedStrings.xml><?xml version="1.0" encoding="utf-8"?>
<sst xmlns="http://schemas.openxmlformats.org/spreadsheetml/2006/main" count="40">
  <si>
    <t>2017年章丘区级一般公共预算支出决算情况表</t>
  </si>
  <si>
    <t>单位：万元</t>
  </si>
  <si>
    <t>项  目</t>
  </si>
  <si>
    <t>2016年决算数</t>
  </si>
  <si>
    <t>2017年预算数</t>
  </si>
  <si>
    <t>2017年调整预算数</t>
  </si>
  <si>
    <t>2017年决算数</t>
  </si>
  <si>
    <t>金额</t>
  </si>
  <si>
    <t>占调整预算%</t>
  </si>
  <si>
    <t>增长%</t>
  </si>
  <si>
    <t>合计</t>
  </si>
  <si>
    <t>一、一般公共服务</t>
  </si>
  <si>
    <t>二、国防支出</t>
  </si>
  <si>
    <t>三、公共安全支出</t>
  </si>
  <si>
    <t>四、教育支出</t>
  </si>
  <si>
    <t>五、科学技术支出</t>
  </si>
  <si>
    <t>六、文化体育与传媒支出</t>
  </si>
  <si>
    <t>七、社会保障和就业</t>
  </si>
  <si>
    <t>八、医疗卫生支出</t>
  </si>
  <si>
    <t>九、节能环保支出</t>
  </si>
  <si>
    <t>十、城乡社区支出</t>
  </si>
  <si>
    <t>十一、农林水支出</t>
  </si>
  <si>
    <t>十二、交通运输支出</t>
  </si>
  <si>
    <t>十三、资源勘探电力信息等支出</t>
  </si>
  <si>
    <t>十四、商业服务业等支出</t>
  </si>
  <si>
    <t>十五、金融支出</t>
  </si>
  <si>
    <t>十六、援助其他地区支出</t>
  </si>
  <si>
    <t>十七、国土海洋气象等支出</t>
  </si>
  <si>
    <t>十八、住房保障支出</t>
  </si>
  <si>
    <t>十九、粮油物资储备支出</t>
  </si>
  <si>
    <t>二十、预备费</t>
  </si>
  <si>
    <t>二十一、债务付息、债务发行费用支出</t>
  </si>
  <si>
    <t>二十二、其他支出</t>
  </si>
  <si>
    <t>本年支出合计</t>
  </si>
  <si>
    <t>转移性支出</t>
  </si>
  <si>
    <t xml:space="preserve">    上解上级支出</t>
  </si>
  <si>
    <t xml:space="preserve">    调出资金和债务还本支出</t>
  </si>
  <si>
    <t xml:space="preserve">    补充预算稳定调节基金</t>
  </si>
  <si>
    <t xml:space="preserve">    结转下年支出</t>
  </si>
  <si>
    <t>支出总计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</si>
</sst>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8" borderId="5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21" borderId="6" applyNumberFormat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distributed" vertical="center"/>
    </xf>
    <xf numFmtId="1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vertical="center"/>
    </xf>
    <xf numFmtId="1" fontId="2" fillId="0" borderId="2" xfId="0" applyNumberFormat="1" applyFont="1" applyFill="1" applyBorder="1" applyAlignment="1" applyProtection="1">
      <alignment horizontal="right" vertical="center"/>
    </xf>
    <xf numFmtId="1" fontId="2" fillId="0" borderId="2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176" fontId="2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36"/>
  <sheetViews>
    <sheetView showZeros="0" tabSelected="1" workbookViewId="0">
      <pane ySplit="6" topLeftCell="A7" activePane="bottomLeft" state="frozen"/>
      <selection/>
      <selection pane="bottomLeft" activeCell="A2" sqref="A2:G2"/>
    </sheetView>
  </sheetViews>
  <sheetFormatPr defaultColWidth="9" defaultRowHeight="14.25" outlineLevelCol="6"/>
  <cols>
    <col min="1" max="1" width="27.125" style="3" customWidth="1"/>
    <col min="2" max="5" width="8.625" style="3" customWidth="1"/>
    <col min="6" max="6" width="8.625" style="4" customWidth="1"/>
    <col min="7" max="7" width="8.625" style="3" customWidth="1"/>
    <col min="8" max="16384" width="9" style="3"/>
  </cols>
  <sheetData>
    <row r="2" s="1" customFormat="1" ht="31.5" customHeight="1" spans="1:7">
      <c r="A2" s="5" t="s">
        <v>0</v>
      </c>
      <c r="B2" s="5"/>
      <c r="C2" s="5"/>
      <c r="D2" s="5"/>
      <c r="E2" s="5"/>
      <c r="F2" s="5"/>
      <c r="G2" s="5"/>
    </row>
    <row r="3" ht="16.5" customHeight="1" spans="7:7">
      <c r="G3" s="6" t="s">
        <v>1</v>
      </c>
    </row>
    <row r="4" s="2" customFormat="1" ht="36" customHeight="1" spans="1:7">
      <c r="A4" s="7" t="s">
        <v>2</v>
      </c>
      <c r="B4" s="8" t="s">
        <v>3</v>
      </c>
      <c r="C4" s="9" t="s">
        <v>4</v>
      </c>
      <c r="D4" s="8" t="s">
        <v>5</v>
      </c>
      <c r="E4" s="9" t="s">
        <v>6</v>
      </c>
      <c r="F4" s="9"/>
      <c r="G4" s="9"/>
    </row>
    <row r="5" s="2" customFormat="1" ht="36" customHeight="1" spans="1:7">
      <c r="A5" s="10"/>
      <c r="B5" s="11"/>
      <c r="C5" s="9"/>
      <c r="D5" s="11"/>
      <c r="E5" s="9" t="s">
        <v>7</v>
      </c>
      <c r="F5" s="12" t="s">
        <v>8</v>
      </c>
      <c r="G5" s="9" t="s">
        <v>9</v>
      </c>
    </row>
    <row r="6" s="2" customFormat="1" ht="31.5" hidden="1" customHeight="1" spans="1:7">
      <c r="A6" s="13" t="s">
        <v>10</v>
      </c>
      <c r="B6" s="14">
        <f>SUM(B7:B28)</f>
        <v>597832</v>
      </c>
      <c r="C6" s="14">
        <f>SUM(C7:C28)</f>
        <v>459068</v>
      </c>
      <c r="D6" s="14"/>
      <c r="E6" s="14">
        <f>SUM(E7:E28)</f>
        <v>498506</v>
      </c>
      <c r="F6" s="12"/>
      <c r="G6" s="15"/>
    </row>
    <row r="7" s="2" customFormat="1" ht="20.1" customHeight="1" spans="1:7">
      <c r="A7" s="16" t="s">
        <v>11</v>
      </c>
      <c r="B7" s="17">
        <v>28844</v>
      </c>
      <c r="C7" s="18">
        <v>90176</v>
      </c>
      <c r="D7" s="19">
        <v>92644</v>
      </c>
      <c r="E7" s="17">
        <v>32555</v>
      </c>
      <c r="F7" s="20">
        <f>E7/D7*100</f>
        <v>35.1398903328872</v>
      </c>
      <c r="G7" s="20">
        <f>(E7-B7)/B7*100</f>
        <v>12.8657606434614</v>
      </c>
    </row>
    <row r="8" s="2" customFormat="1" ht="20.1" customHeight="1" spans="1:7">
      <c r="A8" s="16" t="s">
        <v>12</v>
      </c>
      <c r="B8" s="16">
        <v>236</v>
      </c>
      <c r="C8" s="18">
        <v>46</v>
      </c>
      <c r="D8" s="19">
        <v>46</v>
      </c>
      <c r="E8" s="16">
        <v>38</v>
      </c>
      <c r="F8" s="20">
        <f>E8/D8*100</f>
        <v>82.6086956521739</v>
      </c>
      <c r="G8" s="20">
        <f>(E8-B8)/B8*100</f>
        <v>-83.8983050847458</v>
      </c>
    </row>
    <row r="9" s="2" customFormat="1" ht="20.1" customHeight="1" spans="1:7">
      <c r="A9" s="16" t="s">
        <v>13</v>
      </c>
      <c r="B9" s="16">
        <v>23129</v>
      </c>
      <c r="C9" s="18">
        <v>22003</v>
      </c>
      <c r="D9" s="19">
        <v>24306</v>
      </c>
      <c r="E9" s="16">
        <v>29337</v>
      </c>
      <c r="F9" s="20">
        <f>E9/D9*100</f>
        <v>120.698592940015</v>
      </c>
      <c r="G9" s="20">
        <f>(E9-B9)/B9*100</f>
        <v>26.840762678888</v>
      </c>
    </row>
    <row r="10" s="2" customFormat="1" ht="20.1" customHeight="1" spans="1:7">
      <c r="A10" s="16" t="s">
        <v>14</v>
      </c>
      <c r="B10" s="16">
        <v>161057</v>
      </c>
      <c r="C10" s="18">
        <v>132815</v>
      </c>
      <c r="D10" s="19">
        <v>137676</v>
      </c>
      <c r="E10" s="16">
        <v>166862</v>
      </c>
      <c r="F10" s="20">
        <f>E10/D10*100</f>
        <v>121.199047037973</v>
      </c>
      <c r="G10" s="20">
        <f>(E10-B10)/B10*100</f>
        <v>3.60431400063332</v>
      </c>
    </row>
    <row r="11" s="2" customFormat="1" ht="20.1" customHeight="1" spans="1:7">
      <c r="A11" s="16" t="s">
        <v>15</v>
      </c>
      <c r="B11" s="16">
        <v>3709</v>
      </c>
      <c r="C11" s="18">
        <v>1800</v>
      </c>
      <c r="D11" s="19">
        <v>1819</v>
      </c>
      <c r="E11" s="16">
        <v>5498</v>
      </c>
      <c r="F11" s="20">
        <f>E11/D11*100</f>
        <v>302.253985706432</v>
      </c>
      <c r="G11" s="20">
        <f>(E11-B11)/B11*100</f>
        <v>48.2340253437584</v>
      </c>
    </row>
    <row r="12" s="2" customFormat="1" ht="20.1" customHeight="1" spans="1:7">
      <c r="A12" s="16" t="s">
        <v>16</v>
      </c>
      <c r="B12" s="16">
        <v>7797</v>
      </c>
      <c r="C12" s="18">
        <v>4187</v>
      </c>
      <c r="D12" s="19">
        <v>5293</v>
      </c>
      <c r="E12" s="16">
        <v>7510</v>
      </c>
      <c r="F12" s="20">
        <f>E12/D12*100</f>
        <v>141.885509163046</v>
      </c>
      <c r="G12" s="20">
        <f>(E12-B12)/B12*100</f>
        <v>-3.68090291137617</v>
      </c>
    </row>
    <row r="13" s="2" customFormat="1" ht="20.1" customHeight="1" spans="1:7">
      <c r="A13" s="16" t="s">
        <v>17</v>
      </c>
      <c r="B13" s="16">
        <v>56153</v>
      </c>
      <c r="C13" s="18">
        <v>51915</v>
      </c>
      <c r="D13" s="19">
        <v>53770</v>
      </c>
      <c r="E13" s="16">
        <v>73136</v>
      </c>
      <c r="F13" s="20">
        <f>E13/D13*100</f>
        <v>136.016366003348</v>
      </c>
      <c r="G13" s="20">
        <f>(E13-B13)/B13*100</f>
        <v>30.2441543639699</v>
      </c>
    </row>
    <row r="14" s="2" customFormat="1" ht="20.1" customHeight="1" spans="1:7">
      <c r="A14" s="16" t="s">
        <v>18</v>
      </c>
      <c r="B14" s="16">
        <v>87198</v>
      </c>
      <c r="C14" s="18">
        <v>63939</v>
      </c>
      <c r="D14" s="19">
        <v>33824</v>
      </c>
      <c r="E14" s="16">
        <v>60569</v>
      </c>
      <c r="F14" s="20">
        <f>E14/D14*100</f>
        <v>179.071073793756</v>
      </c>
      <c r="G14" s="20">
        <f>(E14-B14)/B14*100</f>
        <v>-30.5385444620289</v>
      </c>
    </row>
    <row r="15" s="2" customFormat="1" ht="20.1" customHeight="1" spans="1:7">
      <c r="A15" s="16" t="s">
        <v>19</v>
      </c>
      <c r="B15" s="16">
        <v>29270</v>
      </c>
      <c r="C15" s="18">
        <v>2242</v>
      </c>
      <c r="D15" s="19">
        <v>3811</v>
      </c>
      <c r="E15" s="16">
        <v>28493</v>
      </c>
      <c r="F15" s="20">
        <f>E15/D15*100</f>
        <v>747.651535030176</v>
      </c>
      <c r="G15" s="20">
        <f>(E15-B15)/B15*100</f>
        <v>-2.65459514861633</v>
      </c>
    </row>
    <row r="16" s="2" customFormat="1" ht="20.1" customHeight="1" spans="1:7">
      <c r="A16" s="16" t="s">
        <v>20</v>
      </c>
      <c r="B16" s="16">
        <v>67104</v>
      </c>
      <c r="C16" s="18">
        <v>39558</v>
      </c>
      <c r="D16" s="19">
        <v>31554</v>
      </c>
      <c r="E16" s="16">
        <v>11789</v>
      </c>
      <c r="F16" s="20">
        <f>E16/D16*100</f>
        <v>37.3613487988844</v>
      </c>
      <c r="G16" s="20">
        <f>(E16-B16)/B16*100</f>
        <v>-82.4317477348593</v>
      </c>
    </row>
    <row r="17" s="2" customFormat="1" ht="20.1" customHeight="1" spans="1:7">
      <c r="A17" s="16" t="s">
        <v>21</v>
      </c>
      <c r="B17" s="16">
        <v>52936</v>
      </c>
      <c r="C17" s="18">
        <v>23084</v>
      </c>
      <c r="D17" s="19">
        <v>23995</v>
      </c>
      <c r="E17" s="16">
        <v>45095</v>
      </c>
      <c r="F17" s="20">
        <f>E17/D17*100</f>
        <v>187.934986455512</v>
      </c>
      <c r="G17" s="20">
        <f>(E17-B17)/B17*100</f>
        <v>-14.8122260843282</v>
      </c>
    </row>
    <row r="18" s="2" customFormat="1" ht="20.1" customHeight="1" spans="1:7">
      <c r="A18" s="16" t="s">
        <v>22</v>
      </c>
      <c r="B18" s="16">
        <v>17565</v>
      </c>
      <c r="C18" s="18">
        <v>3885</v>
      </c>
      <c r="D18" s="19">
        <v>3946</v>
      </c>
      <c r="E18" s="16">
        <v>9850</v>
      </c>
      <c r="F18" s="20">
        <f>E18/D18*100</f>
        <v>249.619868220983</v>
      </c>
      <c r="G18" s="20">
        <f>(E18-B18)/B18*100</f>
        <v>-43.9225732991745</v>
      </c>
    </row>
    <row r="19" s="2" customFormat="1" ht="20.1" customHeight="1" spans="1:7">
      <c r="A19" s="16" t="s">
        <v>23</v>
      </c>
      <c r="B19" s="16">
        <v>15025</v>
      </c>
      <c r="C19" s="18">
        <v>2187</v>
      </c>
      <c r="D19" s="19">
        <v>2210</v>
      </c>
      <c r="E19" s="16">
        <v>7619</v>
      </c>
      <c r="F19" s="20">
        <f>E19/D19*100</f>
        <v>344.751131221719</v>
      </c>
      <c r="G19" s="20">
        <f>(E19-B19)/B19*100</f>
        <v>-49.2911813643927</v>
      </c>
    </row>
    <row r="20" s="2" customFormat="1" ht="20.1" customHeight="1" spans="1:7">
      <c r="A20" s="16" t="s">
        <v>24</v>
      </c>
      <c r="B20" s="16">
        <v>3453</v>
      </c>
      <c r="C20" s="18">
        <v>642</v>
      </c>
      <c r="D20" s="19">
        <v>572</v>
      </c>
      <c r="E20" s="16">
        <v>2774</v>
      </c>
      <c r="F20" s="20">
        <f>E20/D20*100</f>
        <v>484.965034965035</v>
      </c>
      <c r="G20" s="20">
        <f>(E20-B20)/B20*100</f>
        <v>-19.6640602374747</v>
      </c>
    </row>
    <row r="21" s="2" customFormat="1" ht="20.1" customHeight="1" spans="1:7">
      <c r="A21" s="16" t="s">
        <v>25</v>
      </c>
      <c r="B21" s="16">
        <v>411</v>
      </c>
      <c r="C21" s="18"/>
      <c r="D21" s="19">
        <v>352</v>
      </c>
      <c r="E21" s="16">
        <v>555</v>
      </c>
      <c r="F21" s="20">
        <f>E21/D21*100</f>
        <v>157.670454545455</v>
      </c>
      <c r="G21" s="20">
        <f>(E21-B21)/B21*100</f>
        <v>35.036496350365</v>
      </c>
    </row>
    <row r="22" s="2" customFormat="1" ht="20.1" customHeight="1" spans="1:7">
      <c r="A22" s="16" t="s">
        <v>26</v>
      </c>
      <c r="B22" s="16">
        <v>1358</v>
      </c>
      <c r="C22" s="18">
        <v>1470</v>
      </c>
      <c r="D22" s="19">
        <v>1470</v>
      </c>
      <c r="E22" s="16">
        <v>1404</v>
      </c>
      <c r="F22" s="20">
        <f>E22/D22*100</f>
        <v>95.5102040816327</v>
      </c>
      <c r="G22" s="20">
        <f>(E22-B22)/B22*100</f>
        <v>3.38733431516937</v>
      </c>
    </row>
    <row r="23" s="2" customFormat="1" ht="20.1" customHeight="1" spans="1:7">
      <c r="A23" s="16" t="s">
        <v>27</v>
      </c>
      <c r="B23" s="16">
        <v>33107</v>
      </c>
      <c r="C23" s="18">
        <v>821</v>
      </c>
      <c r="D23" s="19">
        <v>821</v>
      </c>
      <c r="E23" s="16">
        <v>6892</v>
      </c>
      <c r="F23" s="20">
        <f>E23/D23*100</f>
        <v>839.464068209501</v>
      </c>
      <c r="G23" s="20">
        <f>(E23-B23)/B23*100</f>
        <v>-79.1826501948228</v>
      </c>
    </row>
    <row r="24" s="2" customFormat="1" ht="20.1" customHeight="1" spans="1:7">
      <c r="A24" s="16" t="s">
        <v>28</v>
      </c>
      <c r="B24" s="16">
        <v>3912</v>
      </c>
      <c r="C24" s="21"/>
      <c r="D24" s="19"/>
      <c r="E24" s="16">
        <v>2652</v>
      </c>
      <c r="F24" s="20"/>
      <c r="G24" s="20">
        <f>(E24-B24)/B24*100</f>
        <v>-32.2085889570552</v>
      </c>
    </row>
    <row r="25" s="2" customFormat="1" ht="20.1" customHeight="1" spans="1:7">
      <c r="A25" s="16" t="s">
        <v>29</v>
      </c>
      <c r="B25" s="16">
        <v>872</v>
      </c>
      <c r="C25" s="18">
        <v>298</v>
      </c>
      <c r="D25" s="19">
        <v>408</v>
      </c>
      <c r="E25" s="16">
        <v>412</v>
      </c>
      <c r="F25" s="20">
        <f>E25/D25*100</f>
        <v>100.980392156863</v>
      </c>
      <c r="G25" s="20">
        <f>(E25-B25)/B25*100</f>
        <v>-52.7522935779816</v>
      </c>
    </row>
    <row r="26" s="2" customFormat="1" ht="20.1" customHeight="1" spans="1:7">
      <c r="A26" s="16" t="s">
        <v>30</v>
      </c>
      <c r="B26" s="16"/>
      <c r="C26" s="19">
        <v>3000</v>
      </c>
      <c r="D26" s="19">
        <v>3000</v>
      </c>
      <c r="E26" s="16"/>
      <c r="F26" s="20">
        <f>E26/D26*100</f>
        <v>0</v>
      </c>
      <c r="G26" s="20"/>
    </row>
    <row r="27" s="2" customFormat="1" ht="30" customHeight="1" spans="1:7">
      <c r="A27" s="22" t="s">
        <v>31</v>
      </c>
      <c r="B27" s="16">
        <v>4383</v>
      </c>
      <c r="C27" s="19">
        <v>14900</v>
      </c>
      <c r="D27" s="19">
        <v>14900</v>
      </c>
      <c r="E27" s="16">
        <v>5363</v>
      </c>
      <c r="F27" s="20">
        <f>E27/D27*100</f>
        <v>35.993288590604</v>
      </c>
      <c r="G27" s="20">
        <f>(E27-B27)/B27*100</f>
        <v>22.3591147615788</v>
      </c>
    </row>
    <row r="28" s="2" customFormat="1" ht="20.1" customHeight="1" spans="1:7">
      <c r="A28" s="16" t="s">
        <v>32</v>
      </c>
      <c r="B28" s="16">
        <v>313</v>
      </c>
      <c r="C28" s="19">
        <v>100</v>
      </c>
      <c r="D28" s="19">
        <v>100</v>
      </c>
      <c r="E28" s="16">
        <v>103</v>
      </c>
      <c r="F28" s="20">
        <f>E28/D28*100</f>
        <v>103</v>
      </c>
      <c r="G28" s="20">
        <f>(E28-B28)/B28*100</f>
        <v>-67.0926517571885</v>
      </c>
    </row>
    <row r="29" s="2" customFormat="1" ht="20.1" customHeight="1" spans="1:7">
      <c r="A29" s="15" t="s">
        <v>33</v>
      </c>
      <c r="B29" s="17">
        <f>SUM(B7:B28)</f>
        <v>597832</v>
      </c>
      <c r="C29" s="17">
        <f>SUM(C7:C28)</f>
        <v>459068</v>
      </c>
      <c r="D29" s="17">
        <f>SUM(D7:D28)</f>
        <v>436517</v>
      </c>
      <c r="E29" s="17">
        <f>SUM(E7:E28)</f>
        <v>498506</v>
      </c>
      <c r="F29" s="20">
        <f>E29/D29*100</f>
        <v>114.200821502943</v>
      </c>
      <c r="G29" s="20">
        <f>(E29-B29)/B29*100</f>
        <v>-16.6143665779015</v>
      </c>
    </row>
    <row r="30" s="2" customFormat="1" ht="20.1" customHeight="1" spans="1:7">
      <c r="A30" s="16" t="s">
        <v>34</v>
      </c>
      <c r="B30" s="16">
        <f>SUM(B31:B34)</f>
        <v>76263</v>
      </c>
      <c r="C30" s="16">
        <f>SUM(C31:C34)</f>
        <v>67740</v>
      </c>
      <c r="D30" s="16">
        <f>SUM(D31:D34)</f>
        <v>76470</v>
      </c>
      <c r="E30" s="16">
        <f>SUM(E31:E34)</f>
        <v>104304</v>
      </c>
      <c r="F30" s="20">
        <f>E30/D30*100</f>
        <v>136.398587681444</v>
      </c>
      <c r="G30" s="20">
        <f>(E30-B30)/B30*100</f>
        <v>36.7688131859486</v>
      </c>
    </row>
    <row r="31" s="2" customFormat="1" ht="20.1" customHeight="1" spans="1:7">
      <c r="A31" s="16" t="s">
        <v>35</v>
      </c>
      <c r="B31" s="16">
        <v>55313</v>
      </c>
      <c r="C31" s="16">
        <v>57190</v>
      </c>
      <c r="D31" s="16">
        <v>57190</v>
      </c>
      <c r="E31" s="16">
        <v>66444</v>
      </c>
      <c r="F31" s="20">
        <f>E31/D31*100</f>
        <v>116.181150550796</v>
      </c>
      <c r="G31" s="20">
        <f>(E31-B31)/B31*100</f>
        <v>20.1236598991196</v>
      </c>
    </row>
    <row r="32" s="2" customFormat="1" ht="20.1" customHeight="1" spans="1:7">
      <c r="A32" s="16" t="s">
        <v>36</v>
      </c>
      <c r="B32" s="16">
        <v>8122</v>
      </c>
      <c r="C32" s="16"/>
      <c r="D32" s="16">
        <v>8730</v>
      </c>
      <c r="E32" s="16">
        <v>8730</v>
      </c>
      <c r="F32" s="20">
        <f>E32/D32*100</f>
        <v>100</v>
      </c>
      <c r="G32" s="20">
        <f>(E32-B32)/B32*100</f>
        <v>7.48584092588033</v>
      </c>
    </row>
    <row r="33" s="2" customFormat="1" ht="20.1" customHeight="1" spans="1:7">
      <c r="A33" s="16" t="s">
        <v>37</v>
      </c>
      <c r="B33" s="16">
        <v>1925</v>
      </c>
      <c r="C33" s="16"/>
      <c r="D33" s="16"/>
      <c r="E33" s="16">
        <v>17950</v>
      </c>
      <c r="F33" s="20"/>
      <c r="G33" s="20">
        <f>(E33-B33)/B33*100</f>
        <v>832.467532467532</v>
      </c>
    </row>
    <row r="34" s="2" customFormat="1" ht="20.1" customHeight="1" spans="1:7">
      <c r="A34" s="16" t="s">
        <v>38</v>
      </c>
      <c r="B34" s="16">
        <v>10903</v>
      </c>
      <c r="C34" s="16">
        <v>10550</v>
      </c>
      <c r="D34" s="16">
        <v>10550</v>
      </c>
      <c r="E34" s="16">
        <v>11180</v>
      </c>
      <c r="F34" s="20">
        <f>E34/D34*100</f>
        <v>105.971563981043</v>
      </c>
      <c r="G34" s="20">
        <f>(E34-B34)/B34*100</f>
        <v>2.54058516004769</v>
      </c>
    </row>
    <row r="35" s="2" customFormat="1" ht="20.1" customHeight="1" spans="1:7">
      <c r="A35" s="15" t="s">
        <v>39</v>
      </c>
      <c r="B35" s="17">
        <f>SUM(B29,B30)</f>
        <v>674095</v>
      </c>
      <c r="C35" s="17">
        <f>SUM(C29,C30)</f>
        <v>526808</v>
      </c>
      <c r="D35" s="17">
        <f>SUM(D29,D30)</f>
        <v>512987</v>
      </c>
      <c r="E35" s="17">
        <f>SUM(E29,E30)</f>
        <v>602810</v>
      </c>
      <c r="F35" s="20">
        <f>E35/D35*100</f>
        <v>117.509800443286</v>
      </c>
      <c r="G35" s="20">
        <f>(E35-B35)/B35*100</f>
        <v>-10.5749189654277</v>
      </c>
    </row>
    <row r="36" s="2" customFormat="1" ht="13.5" spans="6:6">
      <c r="F36" s="23"/>
    </row>
  </sheetData>
  <mergeCells count="6">
    <mergeCell ref="A2:G2"/>
    <mergeCell ref="E4:G4"/>
    <mergeCell ref="A4:A5"/>
    <mergeCell ref="B4:B5"/>
    <mergeCell ref="C4:C5"/>
    <mergeCell ref="D4:D5"/>
  </mergeCells>
  <printOptions horizontalCentered="1" verticalCentered="1"/>
  <pageMargins left="0.747916666666667" right="0.747916666666667" top="0.432638888888889" bottom="0.275" header="0.236111111111111" footer="0.156944444444444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区本级支出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2018-08-07T06:23:12Z</dcterms:created>
  <dcterms:modified xsi:type="dcterms:W3CDTF">2018-08-07T06:23:25Z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