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全区一般公共预算支出执行情况" sheetId="1" r:id="rId1"/>
  </sheets>
  <calcPr calcId="144525"/>
</workbook>
</file>

<file path=xl/sharedStrings.xml><?xml version="1.0" encoding="utf-8"?>
<sst xmlns="http://schemas.openxmlformats.org/spreadsheetml/2006/main" count="40">
  <si>
    <t>2017年章丘区一般公共预算支出决算情况表</t>
  </si>
  <si>
    <t>单位：万元</t>
  </si>
  <si>
    <t>项目</t>
  </si>
  <si>
    <t>2016年决算数</t>
  </si>
  <si>
    <t>2017年预算数</t>
  </si>
  <si>
    <t>2017年调整预算数</t>
  </si>
  <si>
    <t>2017年决算数</t>
  </si>
  <si>
    <t>金额</t>
  </si>
  <si>
    <t>占调整 预算%</t>
  </si>
  <si>
    <t>增长%</t>
  </si>
  <si>
    <t>合计</t>
  </si>
  <si>
    <t>一、一般公共服务</t>
  </si>
  <si>
    <t>二、国防支出</t>
  </si>
  <si>
    <t>三、公共安全支出</t>
  </si>
  <si>
    <t>四、教育支出</t>
  </si>
  <si>
    <t>五、科学技术支出</t>
  </si>
  <si>
    <t>六、文化体育与传媒支出</t>
  </si>
  <si>
    <t>七、社会保障和就业</t>
  </si>
  <si>
    <t>八、医疗卫生支出</t>
  </si>
  <si>
    <t>九、节能环保支出</t>
  </si>
  <si>
    <t>十、城乡社区支出</t>
  </si>
  <si>
    <t>十一、农林水支出</t>
  </si>
  <si>
    <t>十二、交通运输支出</t>
  </si>
  <si>
    <t>十三、资源勘探信息等支出</t>
  </si>
  <si>
    <t>十四、商业服务业等支出</t>
  </si>
  <si>
    <t>十五、金融支出</t>
  </si>
  <si>
    <t>十六、援助其他地区支出</t>
  </si>
  <si>
    <t>十七、国土海洋气象等支出</t>
  </si>
  <si>
    <t>十八、住房保障支出</t>
  </si>
  <si>
    <t>十九、粮油物资储备支出</t>
  </si>
  <si>
    <t>二十、地方政府债务付息支出</t>
  </si>
  <si>
    <t>二十一、其他支出</t>
  </si>
  <si>
    <t>本年支出合计</t>
  </si>
  <si>
    <t>转移性支出</t>
  </si>
  <si>
    <t xml:space="preserve">    上解上级支出</t>
  </si>
  <si>
    <t xml:space="preserve">    地方政府一般债务还本支出</t>
  </si>
  <si>
    <t xml:space="preserve">    调出资金</t>
  </si>
  <si>
    <t xml:space="preserve">    补充预算稳定调节基金</t>
  </si>
  <si>
    <t xml:space="preserve">    结转下年支出</t>
  </si>
  <si>
    <t>支出总计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</si>
</sst>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_);[Red]\(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16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4" borderId="4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0" fillId="24" borderId="10" applyNumberFormat="0" applyAlignment="0" applyProtection="0">
      <alignment vertical="center"/>
    </xf>
    <xf numFmtId="0" fontId="23" fillId="24" borderId="6" applyNumberFormat="0" applyAlignment="0" applyProtection="0">
      <alignment vertical="center"/>
    </xf>
    <xf numFmtId="0" fontId="10" fillId="13" borderId="5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176" fontId="0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distributed" vertical="center"/>
    </xf>
    <xf numFmtId="1" fontId="5" fillId="0" borderId="2" xfId="0" applyNumberFormat="1" applyFont="1" applyFill="1" applyBorder="1" applyAlignment="1">
      <alignment horizontal="right" vertical="center" wrapText="1"/>
    </xf>
    <xf numFmtId="176" fontId="2" fillId="0" borderId="2" xfId="0" applyNumberFormat="1" applyFont="1" applyFill="1" applyBorder="1" applyAlignment="1">
      <alignment vertical="center"/>
    </xf>
    <xf numFmtId="2" fontId="2" fillId="0" borderId="2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/>
    </xf>
    <xf numFmtId="1" fontId="2" fillId="0" borderId="2" xfId="0" applyNumberFormat="1" applyFont="1" applyFill="1" applyBorder="1" applyAlignment="1">
      <alignment vertical="center"/>
    </xf>
    <xf numFmtId="2" fontId="2" fillId="0" borderId="2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35"/>
  <sheetViews>
    <sheetView showZeros="0" tabSelected="1" workbookViewId="0">
      <pane ySplit="6" topLeftCell="A7" activePane="bottomLeft" state="frozen"/>
      <selection/>
      <selection pane="bottomLeft" activeCell="J15" sqref="J15"/>
    </sheetView>
  </sheetViews>
  <sheetFormatPr defaultColWidth="9" defaultRowHeight="14.25" outlineLevelCol="6"/>
  <cols>
    <col min="1" max="1" width="27.625" style="3" customWidth="1"/>
    <col min="2" max="5" width="8.625" style="3" customWidth="1"/>
    <col min="6" max="6" width="8.625" style="4" customWidth="1"/>
    <col min="7" max="7" width="8.625" style="3" customWidth="1"/>
    <col min="8" max="16384" width="9" style="3"/>
  </cols>
  <sheetData>
    <row r="2" s="1" customFormat="1" ht="22.5" spans="1:7">
      <c r="A2" s="5" t="s">
        <v>0</v>
      </c>
      <c r="B2" s="5"/>
      <c r="C2" s="5"/>
      <c r="D2" s="5"/>
      <c r="E2" s="5"/>
      <c r="F2" s="5"/>
      <c r="G2" s="5"/>
    </row>
    <row r="3" ht="20.25" customHeight="1" spans="7:7">
      <c r="G3" s="6" t="s">
        <v>1</v>
      </c>
    </row>
    <row r="4" s="2" customFormat="1" ht="36" customHeight="1" spans="1:7">
      <c r="A4" s="7" t="s">
        <v>2</v>
      </c>
      <c r="B4" s="8" t="s">
        <v>3</v>
      </c>
      <c r="C4" s="9" t="s">
        <v>4</v>
      </c>
      <c r="D4" s="8" t="s">
        <v>5</v>
      </c>
      <c r="E4" s="9" t="s">
        <v>6</v>
      </c>
      <c r="F4" s="9"/>
      <c r="G4" s="9"/>
    </row>
    <row r="5" s="2" customFormat="1" ht="36" customHeight="1" spans="1:7">
      <c r="A5" s="10"/>
      <c r="B5" s="11"/>
      <c r="C5" s="9"/>
      <c r="D5" s="11"/>
      <c r="E5" s="9" t="s">
        <v>7</v>
      </c>
      <c r="F5" s="12" t="s">
        <v>8</v>
      </c>
      <c r="G5" s="9" t="s">
        <v>9</v>
      </c>
    </row>
    <row r="6" s="2" customFormat="1" ht="31.5" hidden="1" customHeight="1" spans="1:7">
      <c r="A6" s="13" t="s">
        <v>10</v>
      </c>
      <c r="B6" s="14">
        <f>SUM(B7:B27)</f>
        <v>713875</v>
      </c>
      <c r="C6" s="14">
        <f>SUM(C7:C27)</f>
        <v>710225</v>
      </c>
      <c r="D6" s="14"/>
      <c r="E6" s="14">
        <f>SUM(E7:E27)</f>
        <v>643533</v>
      </c>
      <c r="F6" s="15">
        <f>E6/C6*100</f>
        <v>90.6097363511563</v>
      </c>
      <c r="G6" s="16">
        <f>(E6-B6)/B6*100</f>
        <v>-9.85354578882858</v>
      </c>
    </row>
    <row r="7" s="2" customFormat="1" ht="20.1" customHeight="1" spans="1:7">
      <c r="A7" s="17" t="s">
        <v>11</v>
      </c>
      <c r="B7" s="18">
        <v>54187</v>
      </c>
      <c r="C7" s="18">
        <v>48852</v>
      </c>
      <c r="D7" s="18">
        <v>51320</v>
      </c>
      <c r="E7" s="18">
        <v>65074</v>
      </c>
      <c r="F7" s="19">
        <f>E7/D7*100</f>
        <v>126.800467653936</v>
      </c>
      <c r="G7" s="16">
        <f>(E7-B7)/B7*100</f>
        <v>20.0915348699873</v>
      </c>
    </row>
    <row r="8" s="2" customFormat="1" ht="20.1" customHeight="1" spans="1:7">
      <c r="A8" s="17" t="s">
        <v>12</v>
      </c>
      <c r="B8" s="17">
        <v>236</v>
      </c>
      <c r="C8" s="17">
        <v>41</v>
      </c>
      <c r="D8" s="17">
        <v>41</v>
      </c>
      <c r="E8" s="17">
        <v>38</v>
      </c>
      <c r="F8" s="19">
        <f>E8/D8*100</f>
        <v>92.6829268292683</v>
      </c>
      <c r="G8" s="16">
        <f>(E8-B8)/B8*100</f>
        <v>-83.8983050847458</v>
      </c>
    </row>
    <row r="9" s="2" customFormat="1" ht="20.1" customHeight="1" spans="1:7">
      <c r="A9" s="17" t="s">
        <v>13</v>
      </c>
      <c r="B9" s="17">
        <v>23129</v>
      </c>
      <c r="C9" s="17">
        <v>25520</v>
      </c>
      <c r="D9" s="17">
        <v>27823</v>
      </c>
      <c r="E9" s="17">
        <v>29767</v>
      </c>
      <c r="F9" s="19">
        <f>E9/D9*100</f>
        <v>106.9870251231</v>
      </c>
      <c r="G9" s="16">
        <f>(E9-B9)/B9*100</f>
        <v>28.6999005577414</v>
      </c>
    </row>
    <row r="10" s="2" customFormat="1" ht="20.1" customHeight="1" spans="1:7">
      <c r="A10" s="17" t="s">
        <v>14</v>
      </c>
      <c r="B10" s="17">
        <v>164759</v>
      </c>
      <c r="C10" s="17">
        <v>160409</v>
      </c>
      <c r="D10" s="17">
        <v>165270</v>
      </c>
      <c r="E10" s="17">
        <v>169218</v>
      </c>
      <c r="F10" s="19">
        <f>E10/D10*100</f>
        <v>102.388818297332</v>
      </c>
      <c r="G10" s="16">
        <f>(E10-B10)/B10*100</f>
        <v>2.70637719335514</v>
      </c>
    </row>
    <row r="11" s="2" customFormat="1" ht="20.1" customHeight="1" spans="1:7">
      <c r="A11" s="17" t="s">
        <v>15</v>
      </c>
      <c r="B11" s="17">
        <v>5209</v>
      </c>
      <c r="C11" s="17">
        <v>3831</v>
      </c>
      <c r="D11" s="17">
        <v>3850</v>
      </c>
      <c r="E11" s="17">
        <v>13267</v>
      </c>
      <c r="F11" s="19">
        <f>E11/D11*100</f>
        <v>344.597402597403</v>
      </c>
      <c r="G11" s="16">
        <f>(E11-B11)/B11*100</f>
        <v>154.693799193703</v>
      </c>
    </row>
    <row r="12" s="2" customFormat="1" ht="20.1" customHeight="1" spans="1:7">
      <c r="A12" s="17" t="s">
        <v>16</v>
      </c>
      <c r="B12" s="17">
        <v>8696</v>
      </c>
      <c r="C12" s="17">
        <v>12924</v>
      </c>
      <c r="D12" s="17">
        <v>14030</v>
      </c>
      <c r="E12" s="17">
        <v>8639</v>
      </c>
      <c r="F12" s="19">
        <f>E12/D12*100</f>
        <v>61.5751960085531</v>
      </c>
      <c r="G12" s="16">
        <f>(E12-B12)/B12*100</f>
        <v>-0.655473781048758</v>
      </c>
    </row>
    <row r="13" s="2" customFormat="1" ht="20.1" customHeight="1" spans="1:7">
      <c r="A13" s="17" t="s">
        <v>17</v>
      </c>
      <c r="B13" s="17">
        <v>64831</v>
      </c>
      <c r="C13" s="17">
        <v>69021</v>
      </c>
      <c r="D13" s="17">
        <v>70876</v>
      </c>
      <c r="E13" s="17">
        <v>81418</v>
      </c>
      <c r="F13" s="19">
        <f>E13/D13*100</f>
        <v>114.873864213556</v>
      </c>
      <c r="G13" s="16">
        <f>(E13-B13)/B13*100</f>
        <v>25.5849824929432</v>
      </c>
    </row>
    <row r="14" s="2" customFormat="1" ht="20.1" customHeight="1" spans="1:7">
      <c r="A14" s="17" t="s">
        <v>18</v>
      </c>
      <c r="B14" s="17">
        <v>89280</v>
      </c>
      <c r="C14" s="17">
        <v>94267</v>
      </c>
      <c r="D14" s="17">
        <v>64152</v>
      </c>
      <c r="E14" s="17">
        <v>61734</v>
      </c>
      <c r="F14" s="19">
        <f>E14/D14*100</f>
        <v>96.2308267863823</v>
      </c>
      <c r="G14" s="16">
        <f>(E14-B14)/B14*100</f>
        <v>-30.8534946236559</v>
      </c>
    </row>
    <row r="15" s="2" customFormat="1" ht="20.1" customHeight="1" spans="1:7">
      <c r="A15" s="17" t="s">
        <v>19</v>
      </c>
      <c r="B15" s="17">
        <v>29951</v>
      </c>
      <c r="C15" s="17">
        <v>13104</v>
      </c>
      <c r="D15" s="17">
        <v>14673</v>
      </c>
      <c r="E15" s="17">
        <v>29768</v>
      </c>
      <c r="F15" s="19">
        <f>E15/D15*100</f>
        <v>202.87603080488</v>
      </c>
      <c r="G15" s="16">
        <f>(E15-B15)/B15*100</f>
        <v>-0.610997963340122</v>
      </c>
    </row>
    <row r="16" s="2" customFormat="1" ht="20.1" customHeight="1" spans="1:7">
      <c r="A16" s="17" t="s">
        <v>20</v>
      </c>
      <c r="B16" s="17">
        <v>104920</v>
      </c>
      <c r="C16" s="17">
        <v>150117</v>
      </c>
      <c r="D16" s="17">
        <v>102730</v>
      </c>
      <c r="E16" s="17">
        <v>55269</v>
      </c>
      <c r="F16" s="19">
        <f>E16/D16*100</f>
        <v>53.8002530906259</v>
      </c>
      <c r="G16" s="16">
        <f>(E16-B16)/B16*100</f>
        <v>-47.3227220739611</v>
      </c>
    </row>
    <row r="17" s="2" customFormat="1" ht="20.1" customHeight="1" spans="1:7">
      <c r="A17" s="17" t="s">
        <v>21</v>
      </c>
      <c r="B17" s="17">
        <v>79362</v>
      </c>
      <c r="C17" s="17">
        <v>83810</v>
      </c>
      <c r="D17" s="17">
        <v>84721</v>
      </c>
      <c r="E17" s="17">
        <v>91169</v>
      </c>
      <c r="F17" s="19">
        <f>E17/D17*100</f>
        <v>107.61086389443</v>
      </c>
      <c r="G17" s="16">
        <f>(E17-B17)/B17*100</f>
        <v>14.877397243013</v>
      </c>
    </row>
    <row r="18" s="2" customFormat="1" ht="20.1" customHeight="1" spans="1:7">
      <c r="A18" s="17" t="s">
        <v>22</v>
      </c>
      <c r="B18" s="17">
        <v>18233</v>
      </c>
      <c r="C18" s="17">
        <v>11592</v>
      </c>
      <c r="D18" s="17">
        <v>11653</v>
      </c>
      <c r="E18" s="17">
        <v>9850</v>
      </c>
      <c r="F18" s="19">
        <f>E18/D18*100</f>
        <v>84.5275894619411</v>
      </c>
      <c r="G18" s="16">
        <f>(E18-B18)/B18*100</f>
        <v>-45.9770745351835</v>
      </c>
    </row>
    <row r="19" s="2" customFormat="1" ht="20.1" customHeight="1" spans="1:7">
      <c r="A19" s="17" t="s">
        <v>23</v>
      </c>
      <c r="B19" s="17">
        <v>21813</v>
      </c>
      <c r="C19" s="17">
        <v>15819</v>
      </c>
      <c r="D19" s="17">
        <v>15842</v>
      </c>
      <c r="E19" s="17">
        <v>7624</v>
      </c>
      <c r="F19" s="19">
        <f>E19/D19*100</f>
        <v>48.1252367125363</v>
      </c>
      <c r="G19" s="16">
        <f>(E19-B19)/B19*100</f>
        <v>-65.0483656535094</v>
      </c>
    </row>
    <row r="20" s="2" customFormat="1" ht="20.1" customHeight="1" spans="1:7">
      <c r="A20" s="17" t="s">
        <v>24</v>
      </c>
      <c r="B20" s="17">
        <v>3535</v>
      </c>
      <c r="C20" s="17">
        <v>3871</v>
      </c>
      <c r="D20" s="17">
        <v>3801</v>
      </c>
      <c r="E20" s="17">
        <v>3016</v>
      </c>
      <c r="F20" s="19">
        <f>E20/D20*100</f>
        <v>79.3475401210208</v>
      </c>
      <c r="G20" s="16">
        <f>(E20-B20)/B20*100</f>
        <v>-14.6817538896747</v>
      </c>
    </row>
    <row r="21" s="2" customFormat="1" ht="20.1" customHeight="1" spans="1:7">
      <c r="A21" s="17" t="s">
        <v>25</v>
      </c>
      <c r="B21" s="17">
        <v>411</v>
      </c>
      <c r="C21" s="17">
        <v>230</v>
      </c>
      <c r="D21" s="17">
        <v>582</v>
      </c>
      <c r="E21" s="17">
        <v>555</v>
      </c>
      <c r="F21" s="19">
        <f>E21/D21*100</f>
        <v>95.3608247422681</v>
      </c>
      <c r="G21" s="16">
        <f>(E21-B21)/B21*100</f>
        <v>35.036496350365</v>
      </c>
    </row>
    <row r="22" s="2" customFormat="1" ht="20.1" customHeight="1" spans="1:7">
      <c r="A22" s="17" t="s">
        <v>26</v>
      </c>
      <c r="B22" s="17">
        <v>1358</v>
      </c>
      <c r="C22" s="17">
        <v>1460</v>
      </c>
      <c r="D22" s="17">
        <v>1460</v>
      </c>
      <c r="E22" s="17">
        <v>1404</v>
      </c>
      <c r="F22" s="19">
        <f>E22/D22*100</f>
        <v>96.1643835616438</v>
      </c>
      <c r="G22" s="16">
        <f>(E22-B22)/B22*100</f>
        <v>3.38733431516937</v>
      </c>
    </row>
    <row r="23" s="2" customFormat="1" ht="20.1" customHeight="1" spans="1:7">
      <c r="A23" s="17" t="s">
        <v>27</v>
      </c>
      <c r="B23" s="17">
        <v>33107</v>
      </c>
      <c r="C23" s="17">
        <v>4074</v>
      </c>
      <c r="D23" s="17">
        <v>4074</v>
      </c>
      <c r="E23" s="17">
        <v>6892</v>
      </c>
      <c r="F23" s="19">
        <f>E23/D23*100</f>
        <v>169.170348551792</v>
      </c>
      <c r="G23" s="16">
        <f>(E23-B23)/B23*100</f>
        <v>-79.1826501948228</v>
      </c>
    </row>
    <row r="24" s="2" customFormat="1" ht="20.1" customHeight="1" spans="1:7">
      <c r="A24" s="17" t="s">
        <v>28</v>
      </c>
      <c r="B24" s="17">
        <v>3912</v>
      </c>
      <c r="C24" s="17">
        <v>913</v>
      </c>
      <c r="D24" s="17">
        <v>913</v>
      </c>
      <c r="E24" s="17">
        <v>2652</v>
      </c>
      <c r="F24" s="19">
        <f>E24/D24*100</f>
        <v>290.470974808324</v>
      </c>
      <c r="G24" s="16">
        <f>(E24-B24)/B24*100</f>
        <v>-32.2085889570552</v>
      </c>
    </row>
    <row r="25" s="2" customFormat="1" ht="20.1" customHeight="1" spans="1:7">
      <c r="A25" s="17" t="s">
        <v>29</v>
      </c>
      <c r="B25" s="17">
        <v>872</v>
      </c>
      <c r="C25" s="17">
        <v>720</v>
      </c>
      <c r="D25" s="17">
        <v>830</v>
      </c>
      <c r="E25" s="17">
        <v>412</v>
      </c>
      <c r="F25" s="19">
        <f>E25/D25*100</f>
        <v>49.6385542168675</v>
      </c>
      <c r="G25" s="16">
        <f>(E25-B25)/B25*100</f>
        <v>-52.7522935779816</v>
      </c>
    </row>
    <row r="26" s="2" customFormat="1" ht="20.1" customHeight="1" spans="1:7">
      <c r="A26" s="17" t="s">
        <v>30</v>
      </c>
      <c r="B26" s="17">
        <v>4383</v>
      </c>
      <c r="C26" s="17">
        <v>8363</v>
      </c>
      <c r="D26" s="17">
        <v>8363</v>
      </c>
      <c r="E26" s="17">
        <v>5363</v>
      </c>
      <c r="F26" s="19">
        <f>E26/D26*100</f>
        <v>64.1277053688868</v>
      </c>
      <c r="G26" s="16">
        <f>(E26-B26)/B26*100</f>
        <v>22.3591147615788</v>
      </c>
    </row>
    <row r="27" s="2" customFormat="1" ht="20.1" customHeight="1" spans="1:7">
      <c r="A27" s="17" t="s">
        <v>31</v>
      </c>
      <c r="B27" s="17">
        <v>1691</v>
      </c>
      <c r="C27" s="17">
        <v>1287</v>
      </c>
      <c r="D27" s="17">
        <v>1287</v>
      </c>
      <c r="E27" s="17">
        <v>404</v>
      </c>
      <c r="F27" s="19">
        <f>E27/D27*100</f>
        <v>31.3908313908314</v>
      </c>
      <c r="G27" s="16">
        <f>(E27-B27)/B27*100</f>
        <v>-76.1088113542283</v>
      </c>
    </row>
    <row r="28" s="2" customFormat="1" ht="20.1" customHeight="1" spans="1:7">
      <c r="A28" s="20" t="s">
        <v>32</v>
      </c>
      <c r="B28" s="18">
        <f>SUM(B7:B27)</f>
        <v>713875</v>
      </c>
      <c r="C28" s="18">
        <f>SUM(C7:C27)</f>
        <v>710225</v>
      </c>
      <c r="D28" s="18">
        <f>SUM(D7:D27)</f>
        <v>648291</v>
      </c>
      <c r="E28" s="18">
        <f>SUM(E7:E27)</f>
        <v>643533</v>
      </c>
      <c r="F28" s="19">
        <f>E28/D28*100</f>
        <v>99.2660703295279</v>
      </c>
      <c r="G28" s="16">
        <f>(E28-B28)/B28*100</f>
        <v>-9.85354578882858</v>
      </c>
    </row>
    <row r="29" s="2" customFormat="1" ht="20.1" customHeight="1" spans="1:7">
      <c r="A29" s="17" t="s">
        <v>33</v>
      </c>
      <c r="B29" s="17">
        <f>SUM(B30:B34)</f>
        <v>76263</v>
      </c>
      <c r="C29" s="17">
        <f>SUM(C30:C34)</f>
        <v>67740</v>
      </c>
      <c r="D29" s="17">
        <f>SUM(D30:D34)</f>
        <v>76470</v>
      </c>
      <c r="E29" s="17">
        <f>SUM(E30:E34)</f>
        <v>104304</v>
      </c>
      <c r="F29" s="19">
        <f>E29/D29*100</f>
        <v>136.398587681444</v>
      </c>
      <c r="G29" s="16">
        <f>(E29-B29)/B29*100</f>
        <v>36.7688131859486</v>
      </c>
    </row>
    <row r="30" s="2" customFormat="1" ht="20.1" customHeight="1" spans="1:7">
      <c r="A30" s="17" t="s">
        <v>34</v>
      </c>
      <c r="B30" s="17">
        <v>55313</v>
      </c>
      <c r="C30" s="17">
        <v>57190</v>
      </c>
      <c r="D30" s="17">
        <v>57190</v>
      </c>
      <c r="E30" s="17">
        <v>66444</v>
      </c>
      <c r="F30" s="19">
        <f>E30/D30*100</f>
        <v>116.181150550796</v>
      </c>
      <c r="G30" s="16">
        <f>(E30-B30)/B30*100</f>
        <v>20.1236598991196</v>
      </c>
    </row>
    <row r="31" s="2" customFormat="1" ht="20.1" customHeight="1" spans="1:7">
      <c r="A31" s="17" t="s">
        <v>35</v>
      </c>
      <c r="B31" s="17">
        <v>8122</v>
      </c>
      <c r="C31" s="17"/>
      <c r="D31" s="17">
        <v>8730</v>
      </c>
      <c r="E31" s="17">
        <v>8730</v>
      </c>
      <c r="F31" s="19">
        <f>E31/D31*100</f>
        <v>100</v>
      </c>
      <c r="G31" s="16">
        <f>(E31-B31)/B31*100</f>
        <v>7.48584092588033</v>
      </c>
    </row>
    <row r="32" s="2" customFormat="1" ht="20.1" customHeight="1" spans="1:7">
      <c r="A32" s="17" t="s">
        <v>36</v>
      </c>
      <c r="B32" s="17"/>
      <c r="C32" s="17"/>
      <c r="D32" s="17"/>
      <c r="E32" s="17"/>
      <c r="F32" s="19"/>
      <c r="G32" s="16"/>
    </row>
    <row r="33" s="2" customFormat="1" ht="20.1" customHeight="1" spans="1:7">
      <c r="A33" s="17" t="s">
        <v>37</v>
      </c>
      <c r="B33" s="17">
        <v>1925</v>
      </c>
      <c r="C33" s="17"/>
      <c r="D33" s="17"/>
      <c r="E33" s="17">
        <v>17950</v>
      </c>
      <c r="F33" s="19"/>
      <c r="G33" s="16">
        <f>(E33-B33)/B33*100</f>
        <v>832.467532467532</v>
      </c>
    </row>
    <row r="34" s="2" customFormat="1" ht="20.1" customHeight="1" spans="1:7">
      <c r="A34" s="17" t="s">
        <v>38</v>
      </c>
      <c r="B34" s="17">
        <v>10903</v>
      </c>
      <c r="C34" s="17">
        <v>10550</v>
      </c>
      <c r="D34" s="17">
        <v>10550</v>
      </c>
      <c r="E34" s="17">
        <v>11180</v>
      </c>
      <c r="F34" s="19">
        <f>E34/D34*100</f>
        <v>105.971563981043</v>
      </c>
      <c r="G34" s="16">
        <f>(E34-B34)/B34*100</f>
        <v>2.54058516004769</v>
      </c>
    </row>
    <row r="35" s="2" customFormat="1" ht="20.1" customHeight="1" spans="1:7">
      <c r="A35" s="20" t="s">
        <v>39</v>
      </c>
      <c r="B35" s="18">
        <f>SUM(B28,B29)</f>
        <v>790138</v>
      </c>
      <c r="C35" s="18">
        <f>SUM(C28,C29)</f>
        <v>777965</v>
      </c>
      <c r="D35" s="18">
        <f>SUM(D28,D29)</f>
        <v>724761</v>
      </c>
      <c r="E35" s="18">
        <f>SUM(E28,E29)</f>
        <v>747837</v>
      </c>
      <c r="F35" s="19">
        <f>E35/D35*100</f>
        <v>103.183946156043</v>
      </c>
      <c r="G35" s="16">
        <f>(E35-B35)/B35*100</f>
        <v>-5.35362177239925</v>
      </c>
    </row>
  </sheetData>
  <mergeCells count="6">
    <mergeCell ref="A2:G2"/>
    <mergeCell ref="E4:G4"/>
    <mergeCell ref="A4:A5"/>
    <mergeCell ref="B4:B5"/>
    <mergeCell ref="C4:C5"/>
    <mergeCell ref="D4:D5"/>
  </mergeCells>
  <printOptions horizontalCentered="1" verticalCentered="1"/>
  <pageMargins left="0.590277777777778" right="0.629861111111111" top="0.393055555555556" bottom="0.354166666666667" header="0.236111111111111" footer="0.236111111111111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全区一般公共预算支出执行情况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2018-08-07T06:18:26Z</dcterms:created>
  <dcterms:modified xsi:type="dcterms:W3CDTF">2018-08-07T06:18:53Z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