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预算管理工作\2017年预算编制\决算公开\"/>
    </mc:Choice>
  </mc:AlternateContent>
  <bookViews>
    <workbookView xWindow="0" yWindow="0" windowWidth="240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4" i="1"/>
  <c r="F24" i="1"/>
  <c r="G23" i="1"/>
  <c r="E22" i="1"/>
  <c r="G22" i="1" s="1"/>
  <c r="D22" i="1"/>
  <c r="F22" i="1" s="1"/>
  <c r="C22" i="1"/>
  <c r="B22" i="1"/>
  <c r="B26" i="1" s="1"/>
  <c r="F21" i="1"/>
  <c r="E20" i="1"/>
  <c r="D20" i="1"/>
  <c r="F20" i="1" s="1"/>
  <c r="B20" i="1"/>
  <c r="E19" i="1"/>
  <c r="G19" i="1" s="1"/>
  <c r="D19" i="1"/>
  <c r="C19" i="1"/>
  <c r="C26" i="1" s="1"/>
  <c r="B19" i="1"/>
  <c r="G17" i="1"/>
  <c r="F17" i="1"/>
  <c r="G16" i="1"/>
  <c r="F16" i="1"/>
  <c r="G15" i="1"/>
  <c r="F15" i="1"/>
  <c r="G14" i="1"/>
  <c r="G13" i="1"/>
  <c r="G7" i="1"/>
  <c r="F7" i="1"/>
  <c r="G6" i="1"/>
  <c r="F6" i="1"/>
  <c r="D26" i="1" l="1"/>
  <c r="F19" i="1"/>
  <c r="E26" i="1"/>
  <c r="G26" i="1" l="1"/>
  <c r="F26" i="1"/>
</calcChain>
</file>

<file path=xl/sharedStrings.xml><?xml version="1.0" encoding="utf-8"?>
<sst xmlns="http://schemas.openxmlformats.org/spreadsheetml/2006/main" count="31" uniqueCount="31">
  <si>
    <r>
      <t>2016</t>
    </r>
    <r>
      <rPr>
        <b/>
        <sz val="18"/>
        <rFont val="宋体"/>
        <family val="3"/>
        <charset val="134"/>
      </rPr>
      <t>年章丘区政府性基金收入执行情况表</t>
    </r>
    <phoneticPr fontId="3" type="noConversion"/>
  </si>
  <si>
    <t>单位：万元</t>
    <phoneticPr fontId="3" type="noConversion"/>
  </si>
  <si>
    <r>
      <t>项</t>
    </r>
    <r>
      <rPr>
        <b/>
        <sz val="12"/>
        <rFont val="宋体"/>
        <family val="3"/>
        <charset val="134"/>
      </rPr>
      <t>目</t>
    </r>
    <phoneticPr fontId="3" type="noConversion"/>
  </si>
  <si>
    <r>
      <t>201</t>
    </r>
    <r>
      <rPr>
        <b/>
        <sz val="12"/>
        <rFont val="宋体"/>
        <family val="3"/>
        <charset val="134"/>
      </rPr>
      <t>5</t>
    </r>
    <r>
      <rPr>
        <b/>
        <sz val="12"/>
        <rFont val="宋体"/>
        <family val="3"/>
        <charset val="134"/>
      </rPr>
      <t>年决算数</t>
    </r>
    <phoneticPr fontId="3" type="noConversion"/>
  </si>
  <si>
    <r>
      <t>2016</t>
    </r>
    <r>
      <rPr>
        <b/>
        <sz val="12"/>
        <rFont val="宋体"/>
        <family val="3"/>
        <charset val="134"/>
      </rPr>
      <t>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</si>
  <si>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年调整预算数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</si>
  <si>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年执行数</t>
    </r>
    <phoneticPr fontId="3" type="noConversion"/>
  </si>
  <si>
    <t>金额</t>
    <phoneticPr fontId="3" type="noConversion"/>
  </si>
  <si>
    <t>占调整预算%</t>
    <phoneticPr fontId="3" type="noConversion"/>
  </si>
  <si>
    <t>增长%</t>
    <phoneticPr fontId="3" type="noConversion"/>
  </si>
  <si>
    <t>一、散装水泥专项资金收入</t>
    <phoneticPr fontId="3" type="noConversion"/>
  </si>
  <si>
    <t>二、新型墙体材料专项基金收入</t>
    <phoneticPr fontId="3" type="noConversion"/>
  </si>
  <si>
    <t>三、地方教育附加收入</t>
    <phoneticPr fontId="3" type="noConversion"/>
  </si>
  <si>
    <t>四、育林基金收入</t>
    <phoneticPr fontId="3" type="noConversion"/>
  </si>
  <si>
    <t>五、地方水利建设基金收入</t>
    <phoneticPr fontId="3" type="noConversion"/>
  </si>
  <si>
    <t>六、残疾人就业保障金收入</t>
    <phoneticPr fontId="3" type="noConversion"/>
  </si>
  <si>
    <t>七、城市公用事业附加收入</t>
    <phoneticPr fontId="3" type="noConversion"/>
  </si>
  <si>
    <t>八、国有土地收益基金收入</t>
    <phoneticPr fontId="3" type="noConversion"/>
  </si>
  <si>
    <t>九、农业土地开发资金收入</t>
    <phoneticPr fontId="3" type="noConversion"/>
  </si>
  <si>
    <t>十、国有土地使用权出让收入</t>
    <phoneticPr fontId="3" type="noConversion"/>
  </si>
  <si>
    <t>十一、城市基础设施配套费收入</t>
    <phoneticPr fontId="3" type="noConversion"/>
  </si>
  <si>
    <t>十二、污水处理费收入</t>
    <phoneticPr fontId="3" type="noConversion"/>
  </si>
  <si>
    <t>十三、政府住房基金收入</t>
    <phoneticPr fontId="3" type="noConversion"/>
  </si>
  <si>
    <t>本年收入合计</t>
    <phoneticPr fontId="3" type="noConversion"/>
  </si>
  <si>
    <t>债务收入</t>
    <phoneticPr fontId="3" type="noConversion"/>
  </si>
  <si>
    <t xml:space="preserve">    地方政府债券转贷收入</t>
    <phoneticPr fontId="3" type="noConversion"/>
  </si>
  <si>
    <t>转移性收入</t>
    <phoneticPr fontId="3" type="noConversion"/>
  </si>
  <si>
    <t xml:space="preserve">    上级补助收入</t>
    <phoneticPr fontId="3" type="noConversion"/>
  </si>
  <si>
    <t xml:space="preserve">    上年结余收入</t>
    <phoneticPr fontId="3" type="noConversion"/>
  </si>
  <si>
    <t xml:space="preserve">    调入资金</t>
    <phoneticPr fontId="3" type="noConversion"/>
  </si>
  <si>
    <t>收入总计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</si>
</sst>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_瀀"/>
  </numFmts>
  <fonts count="9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sz val="12"/>
      <name val="黑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 applyProtection="1">
      <alignment vertical="center"/>
    </xf>
    <xf numFmtId="0" fontId="7" fillId="0" borderId="2" xfId="0" applyFont="1" applyFill="1" applyBorder="1" applyAlignment="1">
      <alignment vertical="center"/>
    </xf>
    <xf numFmtId="176" fontId="7" fillId="0" borderId="2" xfId="0" applyNumberFormat="1" applyFont="1" applyFill="1" applyBorder="1" applyAlignment="1">
      <alignment vertical="center"/>
    </xf>
    <xf numFmtId="2" fontId="7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justifyLastLine="1"/>
    </xf>
    <xf numFmtId="0" fontId="6" fillId="0" borderId="3" xfId="0" applyFont="1" applyFill="1" applyBorder="1" applyAlignment="1">
      <alignment horizontal="center" vertical="center" justifyLastLine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tabSelected="1" workbookViewId="0"/>
  </sheetViews>
  <sheetFormatPr defaultRowHeight="14.25"/>
  <cols>
    <col min="1" max="1" width="28.125" style="1" customWidth="1"/>
    <col min="2" max="7" width="8.625" style="1" customWidth="1"/>
    <col min="8" max="256" width="9" style="1"/>
    <col min="257" max="257" width="28.125" style="1" customWidth="1"/>
    <col min="258" max="263" width="8.625" style="1" customWidth="1"/>
    <col min="264" max="512" width="9" style="1"/>
    <col min="513" max="513" width="28.125" style="1" customWidth="1"/>
    <col min="514" max="519" width="8.625" style="1" customWidth="1"/>
    <col min="520" max="768" width="9" style="1"/>
    <col min="769" max="769" width="28.125" style="1" customWidth="1"/>
    <col min="770" max="775" width="8.625" style="1" customWidth="1"/>
    <col min="776" max="1024" width="9" style="1"/>
    <col min="1025" max="1025" width="28.125" style="1" customWidth="1"/>
    <col min="1026" max="1031" width="8.625" style="1" customWidth="1"/>
    <col min="1032" max="1280" width="9" style="1"/>
    <col min="1281" max="1281" width="28.125" style="1" customWidth="1"/>
    <col min="1282" max="1287" width="8.625" style="1" customWidth="1"/>
    <col min="1288" max="1536" width="9" style="1"/>
    <col min="1537" max="1537" width="28.125" style="1" customWidth="1"/>
    <col min="1538" max="1543" width="8.625" style="1" customWidth="1"/>
    <col min="1544" max="1792" width="9" style="1"/>
    <col min="1793" max="1793" width="28.125" style="1" customWidth="1"/>
    <col min="1794" max="1799" width="8.625" style="1" customWidth="1"/>
    <col min="1800" max="2048" width="9" style="1"/>
    <col min="2049" max="2049" width="28.125" style="1" customWidth="1"/>
    <col min="2050" max="2055" width="8.625" style="1" customWidth="1"/>
    <col min="2056" max="2304" width="9" style="1"/>
    <col min="2305" max="2305" width="28.125" style="1" customWidth="1"/>
    <col min="2306" max="2311" width="8.625" style="1" customWidth="1"/>
    <col min="2312" max="2560" width="9" style="1"/>
    <col min="2561" max="2561" width="28.125" style="1" customWidth="1"/>
    <col min="2562" max="2567" width="8.625" style="1" customWidth="1"/>
    <col min="2568" max="2816" width="9" style="1"/>
    <col min="2817" max="2817" width="28.125" style="1" customWidth="1"/>
    <col min="2818" max="2823" width="8.625" style="1" customWidth="1"/>
    <col min="2824" max="3072" width="9" style="1"/>
    <col min="3073" max="3073" width="28.125" style="1" customWidth="1"/>
    <col min="3074" max="3079" width="8.625" style="1" customWidth="1"/>
    <col min="3080" max="3328" width="9" style="1"/>
    <col min="3329" max="3329" width="28.125" style="1" customWidth="1"/>
    <col min="3330" max="3335" width="8.625" style="1" customWidth="1"/>
    <col min="3336" max="3584" width="9" style="1"/>
    <col min="3585" max="3585" width="28.125" style="1" customWidth="1"/>
    <col min="3586" max="3591" width="8.625" style="1" customWidth="1"/>
    <col min="3592" max="3840" width="9" style="1"/>
    <col min="3841" max="3841" width="28.125" style="1" customWidth="1"/>
    <col min="3842" max="3847" width="8.625" style="1" customWidth="1"/>
    <col min="3848" max="4096" width="9" style="1"/>
    <col min="4097" max="4097" width="28.125" style="1" customWidth="1"/>
    <col min="4098" max="4103" width="8.625" style="1" customWidth="1"/>
    <col min="4104" max="4352" width="9" style="1"/>
    <col min="4353" max="4353" width="28.125" style="1" customWidth="1"/>
    <col min="4354" max="4359" width="8.625" style="1" customWidth="1"/>
    <col min="4360" max="4608" width="9" style="1"/>
    <col min="4609" max="4609" width="28.125" style="1" customWidth="1"/>
    <col min="4610" max="4615" width="8.625" style="1" customWidth="1"/>
    <col min="4616" max="4864" width="9" style="1"/>
    <col min="4865" max="4865" width="28.125" style="1" customWidth="1"/>
    <col min="4866" max="4871" width="8.625" style="1" customWidth="1"/>
    <col min="4872" max="5120" width="9" style="1"/>
    <col min="5121" max="5121" width="28.125" style="1" customWidth="1"/>
    <col min="5122" max="5127" width="8.625" style="1" customWidth="1"/>
    <col min="5128" max="5376" width="9" style="1"/>
    <col min="5377" max="5377" width="28.125" style="1" customWidth="1"/>
    <col min="5378" max="5383" width="8.625" style="1" customWidth="1"/>
    <col min="5384" max="5632" width="9" style="1"/>
    <col min="5633" max="5633" width="28.125" style="1" customWidth="1"/>
    <col min="5634" max="5639" width="8.625" style="1" customWidth="1"/>
    <col min="5640" max="5888" width="9" style="1"/>
    <col min="5889" max="5889" width="28.125" style="1" customWidth="1"/>
    <col min="5890" max="5895" width="8.625" style="1" customWidth="1"/>
    <col min="5896" max="6144" width="9" style="1"/>
    <col min="6145" max="6145" width="28.125" style="1" customWidth="1"/>
    <col min="6146" max="6151" width="8.625" style="1" customWidth="1"/>
    <col min="6152" max="6400" width="9" style="1"/>
    <col min="6401" max="6401" width="28.125" style="1" customWidth="1"/>
    <col min="6402" max="6407" width="8.625" style="1" customWidth="1"/>
    <col min="6408" max="6656" width="9" style="1"/>
    <col min="6657" max="6657" width="28.125" style="1" customWidth="1"/>
    <col min="6658" max="6663" width="8.625" style="1" customWidth="1"/>
    <col min="6664" max="6912" width="9" style="1"/>
    <col min="6913" max="6913" width="28.125" style="1" customWidth="1"/>
    <col min="6914" max="6919" width="8.625" style="1" customWidth="1"/>
    <col min="6920" max="7168" width="9" style="1"/>
    <col min="7169" max="7169" width="28.125" style="1" customWidth="1"/>
    <col min="7170" max="7175" width="8.625" style="1" customWidth="1"/>
    <col min="7176" max="7424" width="9" style="1"/>
    <col min="7425" max="7425" width="28.125" style="1" customWidth="1"/>
    <col min="7426" max="7431" width="8.625" style="1" customWidth="1"/>
    <col min="7432" max="7680" width="9" style="1"/>
    <col min="7681" max="7681" width="28.125" style="1" customWidth="1"/>
    <col min="7682" max="7687" width="8.625" style="1" customWidth="1"/>
    <col min="7688" max="7936" width="9" style="1"/>
    <col min="7937" max="7937" width="28.125" style="1" customWidth="1"/>
    <col min="7938" max="7943" width="8.625" style="1" customWidth="1"/>
    <col min="7944" max="8192" width="9" style="1"/>
    <col min="8193" max="8193" width="28.125" style="1" customWidth="1"/>
    <col min="8194" max="8199" width="8.625" style="1" customWidth="1"/>
    <col min="8200" max="8448" width="9" style="1"/>
    <col min="8449" max="8449" width="28.125" style="1" customWidth="1"/>
    <col min="8450" max="8455" width="8.625" style="1" customWidth="1"/>
    <col min="8456" max="8704" width="9" style="1"/>
    <col min="8705" max="8705" width="28.125" style="1" customWidth="1"/>
    <col min="8706" max="8711" width="8.625" style="1" customWidth="1"/>
    <col min="8712" max="8960" width="9" style="1"/>
    <col min="8961" max="8961" width="28.125" style="1" customWidth="1"/>
    <col min="8962" max="8967" width="8.625" style="1" customWidth="1"/>
    <col min="8968" max="9216" width="9" style="1"/>
    <col min="9217" max="9217" width="28.125" style="1" customWidth="1"/>
    <col min="9218" max="9223" width="8.625" style="1" customWidth="1"/>
    <col min="9224" max="9472" width="9" style="1"/>
    <col min="9473" max="9473" width="28.125" style="1" customWidth="1"/>
    <col min="9474" max="9479" width="8.625" style="1" customWidth="1"/>
    <col min="9480" max="9728" width="9" style="1"/>
    <col min="9729" max="9729" width="28.125" style="1" customWidth="1"/>
    <col min="9730" max="9735" width="8.625" style="1" customWidth="1"/>
    <col min="9736" max="9984" width="9" style="1"/>
    <col min="9985" max="9985" width="28.125" style="1" customWidth="1"/>
    <col min="9986" max="9991" width="8.625" style="1" customWidth="1"/>
    <col min="9992" max="10240" width="9" style="1"/>
    <col min="10241" max="10241" width="28.125" style="1" customWidth="1"/>
    <col min="10242" max="10247" width="8.625" style="1" customWidth="1"/>
    <col min="10248" max="10496" width="9" style="1"/>
    <col min="10497" max="10497" width="28.125" style="1" customWidth="1"/>
    <col min="10498" max="10503" width="8.625" style="1" customWidth="1"/>
    <col min="10504" max="10752" width="9" style="1"/>
    <col min="10753" max="10753" width="28.125" style="1" customWidth="1"/>
    <col min="10754" max="10759" width="8.625" style="1" customWidth="1"/>
    <col min="10760" max="11008" width="9" style="1"/>
    <col min="11009" max="11009" width="28.125" style="1" customWidth="1"/>
    <col min="11010" max="11015" width="8.625" style="1" customWidth="1"/>
    <col min="11016" max="11264" width="9" style="1"/>
    <col min="11265" max="11265" width="28.125" style="1" customWidth="1"/>
    <col min="11266" max="11271" width="8.625" style="1" customWidth="1"/>
    <col min="11272" max="11520" width="9" style="1"/>
    <col min="11521" max="11521" width="28.125" style="1" customWidth="1"/>
    <col min="11522" max="11527" width="8.625" style="1" customWidth="1"/>
    <col min="11528" max="11776" width="9" style="1"/>
    <col min="11777" max="11777" width="28.125" style="1" customWidth="1"/>
    <col min="11778" max="11783" width="8.625" style="1" customWidth="1"/>
    <col min="11784" max="12032" width="9" style="1"/>
    <col min="12033" max="12033" width="28.125" style="1" customWidth="1"/>
    <col min="12034" max="12039" width="8.625" style="1" customWidth="1"/>
    <col min="12040" max="12288" width="9" style="1"/>
    <col min="12289" max="12289" width="28.125" style="1" customWidth="1"/>
    <col min="12290" max="12295" width="8.625" style="1" customWidth="1"/>
    <col min="12296" max="12544" width="9" style="1"/>
    <col min="12545" max="12545" width="28.125" style="1" customWidth="1"/>
    <col min="12546" max="12551" width="8.625" style="1" customWidth="1"/>
    <col min="12552" max="12800" width="9" style="1"/>
    <col min="12801" max="12801" width="28.125" style="1" customWidth="1"/>
    <col min="12802" max="12807" width="8.625" style="1" customWidth="1"/>
    <col min="12808" max="13056" width="9" style="1"/>
    <col min="13057" max="13057" width="28.125" style="1" customWidth="1"/>
    <col min="13058" max="13063" width="8.625" style="1" customWidth="1"/>
    <col min="13064" max="13312" width="9" style="1"/>
    <col min="13313" max="13313" width="28.125" style="1" customWidth="1"/>
    <col min="13314" max="13319" width="8.625" style="1" customWidth="1"/>
    <col min="13320" max="13568" width="9" style="1"/>
    <col min="13569" max="13569" width="28.125" style="1" customWidth="1"/>
    <col min="13570" max="13575" width="8.625" style="1" customWidth="1"/>
    <col min="13576" max="13824" width="9" style="1"/>
    <col min="13825" max="13825" width="28.125" style="1" customWidth="1"/>
    <col min="13826" max="13831" width="8.625" style="1" customWidth="1"/>
    <col min="13832" max="14080" width="9" style="1"/>
    <col min="14081" max="14081" width="28.125" style="1" customWidth="1"/>
    <col min="14082" max="14087" width="8.625" style="1" customWidth="1"/>
    <col min="14088" max="14336" width="9" style="1"/>
    <col min="14337" max="14337" width="28.125" style="1" customWidth="1"/>
    <col min="14338" max="14343" width="8.625" style="1" customWidth="1"/>
    <col min="14344" max="14592" width="9" style="1"/>
    <col min="14593" max="14593" width="28.125" style="1" customWidth="1"/>
    <col min="14594" max="14599" width="8.625" style="1" customWidth="1"/>
    <col min="14600" max="14848" width="9" style="1"/>
    <col min="14849" max="14849" width="28.125" style="1" customWidth="1"/>
    <col min="14850" max="14855" width="8.625" style="1" customWidth="1"/>
    <col min="14856" max="15104" width="9" style="1"/>
    <col min="15105" max="15105" width="28.125" style="1" customWidth="1"/>
    <col min="15106" max="15111" width="8.625" style="1" customWidth="1"/>
    <col min="15112" max="15360" width="9" style="1"/>
    <col min="15361" max="15361" width="28.125" style="1" customWidth="1"/>
    <col min="15362" max="15367" width="8.625" style="1" customWidth="1"/>
    <col min="15368" max="15616" width="9" style="1"/>
    <col min="15617" max="15617" width="28.125" style="1" customWidth="1"/>
    <col min="15618" max="15623" width="8.625" style="1" customWidth="1"/>
    <col min="15624" max="15872" width="9" style="1"/>
    <col min="15873" max="15873" width="28.125" style="1" customWidth="1"/>
    <col min="15874" max="15879" width="8.625" style="1" customWidth="1"/>
    <col min="15880" max="16128" width="9" style="1"/>
    <col min="16129" max="16129" width="28.125" style="1" customWidth="1"/>
    <col min="16130" max="16135" width="8.625" style="1" customWidth="1"/>
    <col min="16136" max="16384" width="9" style="1"/>
  </cols>
  <sheetData>
    <row r="2" spans="1:7" ht="22.5">
      <c r="A2" s="11" t="s">
        <v>0</v>
      </c>
      <c r="B2" s="11"/>
      <c r="C2" s="11"/>
      <c r="D2" s="11"/>
      <c r="E2" s="11"/>
      <c r="F2" s="11"/>
      <c r="G2" s="11"/>
    </row>
    <row r="3" spans="1:7">
      <c r="A3" s="2"/>
      <c r="G3" s="3" t="s">
        <v>1</v>
      </c>
    </row>
    <row r="4" spans="1:7">
      <c r="A4" s="12" t="s">
        <v>2</v>
      </c>
      <c r="B4" s="14" t="s">
        <v>3</v>
      </c>
      <c r="C4" s="14" t="s">
        <v>4</v>
      </c>
      <c r="D4" s="14" t="s">
        <v>5</v>
      </c>
      <c r="E4" s="16" t="s">
        <v>6</v>
      </c>
      <c r="F4" s="16"/>
      <c r="G4" s="16"/>
    </row>
    <row r="5" spans="1:7" ht="28.5">
      <c r="A5" s="13"/>
      <c r="B5" s="15"/>
      <c r="C5" s="15"/>
      <c r="D5" s="15"/>
      <c r="E5" s="4" t="s">
        <v>7</v>
      </c>
      <c r="F5" s="4" t="s">
        <v>8</v>
      </c>
      <c r="G5" s="4" t="s">
        <v>9</v>
      </c>
    </row>
    <row r="6" spans="1:7">
      <c r="A6" s="5" t="s">
        <v>10</v>
      </c>
      <c r="B6" s="6">
        <v>159</v>
      </c>
      <c r="C6" s="6">
        <v>200</v>
      </c>
      <c r="D6" s="6">
        <v>200</v>
      </c>
      <c r="E6" s="6">
        <v>230</v>
      </c>
      <c r="F6" s="7">
        <f>E6/D6*100</f>
        <v>114.99999999999999</v>
      </c>
      <c r="G6" s="8">
        <f>(E6-B6)/B6*100</f>
        <v>44.654088050314463</v>
      </c>
    </row>
    <row r="7" spans="1:7">
      <c r="A7" s="5" t="s">
        <v>11</v>
      </c>
      <c r="B7" s="6">
        <v>675</v>
      </c>
      <c r="C7" s="6">
        <v>1000</v>
      </c>
      <c r="D7" s="6">
        <v>1000</v>
      </c>
      <c r="E7" s="6">
        <v>864</v>
      </c>
      <c r="F7" s="7">
        <f>E7/D7*100</f>
        <v>86.4</v>
      </c>
      <c r="G7" s="8">
        <f t="shared" ref="G7:G26" si="0">(E7-B7)/B7*100</f>
        <v>28.000000000000004</v>
      </c>
    </row>
    <row r="8" spans="1:7">
      <c r="A8" s="5" t="s">
        <v>12</v>
      </c>
      <c r="B8" s="6"/>
      <c r="C8" s="6"/>
      <c r="D8" s="6"/>
      <c r="E8" s="6"/>
      <c r="F8" s="7"/>
      <c r="G8" s="8"/>
    </row>
    <row r="9" spans="1:7">
      <c r="A9" s="5" t="s">
        <v>13</v>
      </c>
      <c r="B9" s="6"/>
      <c r="C9" s="6"/>
      <c r="D9" s="6"/>
      <c r="E9" s="6"/>
      <c r="F9" s="7"/>
      <c r="G9" s="8"/>
    </row>
    <row r="10" spans="1:7">
      <c r="A10" s="5" t="s">
        <v>14</v>
      </c>
      <c r="B10" s="6"/>
      <c r="C10" s="6"/>
      <c r="D10" s="6"/>
      <c r="E10" s="6"/>
      <c r="F10" s="7"/>
      <c r="G10" s="8"/>
    </row>
    <row r="11" spans="1:7">
      <c r="A11" s="5" t="s">
        <v>15</v>
      </c>
      <c r="B11" s="6"/>
      <c r="C11" s="6"/>
      <c r="D11" s="6"/>
      <c r="E11" s="6"/>
      <c r="F11" s="7"/>
      <c r="G11" s="8"/>
    </row>
    <row r="12" spans="1:7">
      <c r="A12" s="5" t="s">
        <v>16</v>
      </c>
      <c r="B12" s="6">
        <v>353</v>
      </c>
      <c r="C12" s="6"/>
      <c r="D12" s="6"/>
      <c r="E12" s="6"/>
      <c r="F12" s="7"/>
      <c r="G12" s="8"/>
    </row>
    <row r="13" spans="1:7">
      <c r="A13" s="5" t="s">
        <v>17</v>
      </c>
      <c r="B13" s="6">
        <v>4168</v>
      </c>
      <c r="C13" s="6">
        <v>5000</v>
      </c>
      <c r="D13" s="6">
        <v>5000</v>
      </c>
      <c r="E13" s="6">
        <v>8614</v>
      </c>
      <c r="F13" s="7"/>
      <c r="G13" s="8">
        <f t="shared" si="0"/>
        <v>106.66986564299424</v>
      </c>
    </row>
    <row r="14" spans="1:7">
      <c r="A14" s="5" t="s">
        <v>18</v>
      </c>
      <c r="B14" s="6">
        <v>618</v>
      </c>
      <c r="C14" s="6">
        <v>1500</v>
      </c>
      <c r="D14" s="6">
        <v>1500</v>
      </c>
      <c r="E14" s="6">
        <v>1303</v>
      </c>
      <c r="F14" s="7"/>
      <c r="G14" s="8">
        <f t="shared" si="0"/>
        <v>110.84142394822007</v>
      </c>
    </row>
    <row r="15" spans="1:7">
      <c r="A15" s="5" t="s">
        <v>19</v>
      </c>
      <c r="B15" s="6">
        <v>110133</v>
      </c>
      <c r="C15" s="6">
        <v>193500</v>
      </c>
      <c r="D15" s="6">
        <v>193500</v>
      </c>
      <c r="E15" s="6">
        <v>181998</v>
      </c>
      <c r="F15" s="7">
        <f t="shared" ref="F15:F26" si="1">E15/D15*100</f>
        <v>94.055813953488382</v>
      </c>
      <c r="G15" s="8">
        <f t="shared" si="0"/>
        <v>65.252921467679997</v>
      </c>
    </row>
    <row r="16" spans="1:7">
      <c r="A16" s="5" t="s">
        <v>20</v>
      </c>
      <c r="B16" s="6">
        <v>12425</v>
      </c>
      <c r="C16" s="6">
        <v>13866</v>
      </c>
      <c r="D16" s="6">
        <v>13866</v>
      </c>
      <c r="E16" s="6">
        <v>20735</v>
      </c>
      <c r="F16" s="7">
        <f t="shared" si="1"/>
        <v>149.53843934804559</v>
      </c>
      <c r="G16" s="8">
        <f t="shared" si="0"/>
        <v>66.881287726358153</v>
      </c>
    </row>
    <row r="17" spans="1:7">
      <c r="A17" s="5" t="s">
        <v>21</v>
      </c>
      <c r="B17" s="6">
        <v>1970</v>
      </c>
      <c r="C17" s="6">
        <v>2000</v>
      </c>
      <c r="D17" s="6">
        <v>2000</v>
      </c>
      <c r="E17" s="6">
        <v>2069</v>
      </c>
      <c r="F17" s="7">
        <f t="shared" si="1"/>
        <v>103.45</v>
      </c>
      <c r="G17" s="8">
        <f t="shared" si="0"/>
        <v>5.0253807106598982</v>
      </c>
    </row>
    <row r="18" spans="1:7">
      <c r="A18" s="5" t="s">
        <v>22</v>
      </c>
      <c r="B18" s="6">
        <v>524</v>
      </c>
      <c r="C18" s="6"/>
      <c r="D18" s="6"/>
      <c r="E18" s="6"/>
      <c r="F18" s="7"/>
      <c r="G18" s="8"/>
    </row>
    <row r="19" spans="1:7">
      <c r="A19" s="9" t="s">
        <v>23</v>
      </c>
      <c r="B19" s="6">
        <f>SUM(B6:B18)</f>
        <v>131025</v>
      </c>
      <c r="C19" s="6">
        <f>SUM(C6:C17)</f>
        <v>217066</v>
      </c>
      <c r="D19" s="6">
        <f>SUM(D6:D17)</f>
        <v>217066</v>
      </c>
      <c r="E19" s="6">
        <f>SUM(E6:E18)</f>
        <v>215813</v>
      </c>
      <c r="F19" s="7">
        <f t="shared" si="1"/>
        <v>99.422756212396237</v>
      </c>
      <c r="G19" s="8">
        <f t="shared" si="0"/>
        <v>64.711314634611711</v>
      </c>
    </row>
    <row r="20" spans="1:7">
      <c r="A20" s="10" t="s">
        <v>24</v>
      </c>
      <c r="B20" s="6">
        <f>B21</f>
        <v>95291</v>
      </c>
      <c r="C20" s="6"/>
      <c r="D20" s="6">
        <f>D21</f>
        <v>105401</v>
      </c>
      <c r="E20" s="6">
        <f>E21</f>
        <v>105401</v>
      </c>
      <c r="F20" s="7">
        <f t="shared" si="1"/>
        <v>100</v>
      </c>
      <c r="G20" s="8"/>
    </row>
    <row r="21" spans="1:7">
      <c r="A21" s="6" t="s">
        <v>25</v>
      </c>
      <c r="B21" s="6">
        <v>95291</v>
      </c>
      <c r="C21" s="6"/>
      <c r="D21" s="6">
        <v>105401</v>
      </c>
      <c r="E21" s="6">
        <v>105401</v>
      </c>
      <c r="F21" s="7">
        <f t="shared" si="1"/>
        <v>100</v>
      </c>
      <c r="G21" s="8"/>
    </row>
    <row r="22" spans="1:7">
      <c r="A22" s="10" t="s">
        <v>26</v>
      </c>
      <c r="B22" s="6">
        <f>SUM(B23:B25)</f>
        <v>41086</v>
      </c>
      <c r="C22" s="6">
        <f>SUM(C23:C25)</f>
        <v>40389</v>
      </c>
      <c r="D22" s="6">
        <f>SUM(D23:D25)</f>
        <v>40389</v>
      </c>
      <c r="E22" s="6">
        <f>SUM(E23:E25)</f>
        <v>31883</v>
      </c>
      <c r="F22" s="7">
        <f t="shared" si="1"/>
        <v>78.939810344400712</v>
      </c>
      <c r="G22" s="8">
        <f t="shared" si="0"/>
        <v>-22.399357445358518</v>
      </c>
    </row>
    <row r="23" spans="1:7">
      <c r="A23" s="6" t="s">
        <v>27</v>
      </c>
      <c r="B23" s="6">
        <v>31800</v>
      </c>
      <c r="C23" s="6">
        <v>31800</v>
      </c>
      <c r="D23" s="6">
        <v>31800</v>
      </c>
      <c r="E23" s="6">
        <v>23279</v>
      </c>
      <c r="F23" s="7"/>
      <c r="G23" s="8">
        <f t="shared" si="0"/>
        <v>-26.79559748427673</v>
      </c>
    </row>
    <row r="24" spans="1:7">
      <c r="A24" s="6" t="s">
        <v>28</v>
      </c>
      <c r="B24" s="6">
        <v>9284</v>
      </c>
      <c r="C24" s="6">
        <v>8589</v>
      </c>
      <c r="D24" s="6">
        <v>8589</v>
      </c>
      <c r="E24" s="6">
        <v>8589</v>
      </c>
      <c r="F24" s="7">
        <f t="shared" si="1"/>
        <v>100</v>
      </c>
      <c r="G24" s="8">
        <f t="shared" si="0"/>
        <v>-7.4859974149073683</v>
      </c>
    </row>
    <row r="25" spans="1:7">
      <c r="A25" s="6" t="s">
        <v>29</v>
      </c>
      <c r="B25" s="6">
        <v>2</v>
      </c>
      <c r="C25" s="6"/>
      <c r="D25" s="6"/>
      <c r="E25" s="6">
        <v>15</v>
      </c>
      <c r="F25" s="7"/>
      <c r="G25" s="8">
        <f t="shared" si="0"/>
        <v>650</v>
      </c>
    </row>
    <row r="26" spans="1:7">
      <c r="A26" s="9" t="s">
        <v>30</v>
      </c>
      <c r="B26" s="6">
        <f>SUM(B19,,B20,B22)</f>
        <v>267402</v>
      </c>
      <c r="C26" s="6">
        <f>SUM(C19,C22)</f>
        <v>257455</v>
      </c>
      <c r="D26" s="6">
        <f>SUM(D19,,D20,D22)</f>
        <v>362856</v>
      </c>
      <c r="E26" s="6">
        <f>SUM(E19,,E20,E22)</f>
        <v>353097</v>
      </c>
      <c r="F26" s="7">
        <f t="shared" si="1"/>
        <v>97.310503340167998</v>
      </c>
      <c r="G26" s="8">
        <f t="shared" si="0"/>
        <v>32.047254695178047</v>
      </c>
    </row>
  </sheetData>
  <mergeCells count="6">
    <mergeCell ref="A2:G2"/>
    <mergeCell ref="A4:A5"/>
    <mergeCell ref="B4:B5"/>
    <mergeCell ref="C4:C5"/>
    <mergeCell ref="D4:D5"/>
    <mergeCell ref="E4:G4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001</cp:lastModifiedBy>
  <cp:lastPrinted>2017-08-11T08:16:22Z</cp:lastPrinted>
  <dcterms:created xsi:type="dcterms:W3CDTF">2017-08-10T06:28:45Z</dcterms:created>
  <dcterms:modified xsi:type="dcterms:W3CDTF">2017-08-11T08:16:27Z</dcterms:modified>
</cp:coreProperties>
</file>