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1" l="1"/>
  <c r="F66" i="1"/>
  <c r="G65" i="1"/>
  <c r="F65" i="1"/>
  <c r="G64" i="1"/>
  <c r="F64" i="1"/>
  <c r="G62" i="1"/>
  <c r="F62" i="1"/>
  <c r="G61" i="1"/>
  <c r="F61" i="1"/>
  <c r="G59" i="1"/>
  <c r="F59" i="1"/>
  <c r="F58" i="1"/>
  <c r="E58" i="1"/>
  <c r="G58" i="1" s="1"/>
  <c r="D58" i="1"/>
  <c r="C58" i="1"/>
  <c r="B58" i="1"/>
  <c r="F55" i="1"/>
  <c r="G53" i="1"/>
  <c r="G52" i="1"/>
  <c r="F52" i="1"/>
  <c r="E51" i="1"/>
  <c r="G51" i="1" s="1"/>
  <c r="C51" i="1"/>
  <c r="B51" i="1"/>
  <c r="G48" i="1"/>
  <c r="F48" i="1"/>
  <c r="G47" i="1"/>
  <c r="F47" i="1"/>
  <c r="G46" i="1"/>
  <c r="F46" i="1"/>
  <c r="G45" i="1"/>
  <c r="F45" i="1"/>
  <c r="G44" i="1"/>
  <c r="F44" i="1"/>
  <c r="G43" i="1"/>
  <c r="F43" i="1"/>
  <c r="F42" i="1"/>
  <c r="E42" i="1"/>
  <c r="G42" i="1" s="1"/>
  <c r="D42" i="1"/>
  <c r="C42" i="1"/>
  <c r="B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C23" i="1"/>
  <c r="F22" i="1"/>
  <c r="G21" i="1"/>
  <c r="F21" i="1"/>
  <c r="G20" i="1"/>
  <c r="G19" i="1"/>
  <c r="F19" i="1"/>
  <c r="G18" i="1"/>
  <c r="F18" i="1"/>
  <c r="G17" i="1"/>
  <c r="G16" i="1"/>
  <c r="F16" i="1"/>
  <c r="E15" i="1"/>
  <c r="G15" i="1" s="1"/>
  <c r="D15" i="1"/>
  <c r="D56" i="1" s="1"/>
  <c r="D67" i="1" s="1"/>
  <c r="C15" i="1"/>
  <c r="B15" i="1"/>
  <c r="G14" i="1"/>
  <c r="F14" i="1"/>
  <c r="G13" i="1"/>
  <c r="F13" i="1"/>
  <c r="G10" i="1"/>
  <c r="G9" i="1"/>
  <c r="E8" i="1"/>
  <c r="G8" i="1" s="1"/>
  <c r="C8" i="1"/>
  <c r="C56" i="1" s="1"/>
  <c r="C67" i="1" s="1"/>
  <c r="B8" i="1"/>
  <c r="B56" i="1" s="1"/>
  <c r="B67" i="1" s="1"/>
  <c r="E56" i="1" l="1"/>
  <c r="F15" i="1"/>
  <c r="G56" i="1" l="1"/>
  <c r="F56" i="1"/>
  <c r="E67" i="1"/>
  <c r="G67" i="1" l="1"/>
  <c r="F67" i="1"/>
</calcChain>
</file>

<file path=xl/sharedStrings.xml><?xml version="1.0" encoding="utf-8"?>
<sst xmlns="http://schemas.openxmlformats.org/spreadsheetml/2006/main" count="72" uniqueCount="72">
  <si>
    <r>
      <t>201</t>
    </r>
    <r>
      <rPr>
        <b/>
        <sz val="18"/>
        <rFont val="宋体"/>
        <family val="3"/>
        <charset val="134"/>
      </rPr>
      <t>6</t>
    </r>
    <r>
      <rPr>
        <b/>
        <sz val="18"/>
        <rFont val="宋体"/>
        <family val="3"/>
        <charset val="134"/>
      </rPr>
      <t>年章丘区政府性基金支出执行情况表</t>
    </r>
    <phoneticPr fontId="3" type="noConversion"/>
  </si>
  <si>
    <t>单位：万元</t>
    <phoneticPr fontId="3" type="noConversion"/>
  </si>
  <si>
    <r>
      <t>项</t>
    </r>
    <r>
      <rPr>
        <b/>
        <sz val="12"/>
        <rFont val="宋体"/>
        <family val="3"/>
        <charset val="134"/>
      </rPr>
      <t>目</t>
    </r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</si>
  <si>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</si>
  <si>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</si>
  <si>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</si>
  <si>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</si>
  <si>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</si>
  <si>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占调整预算%</t>
    <phoneticPr fontId="3" type="noConversion"/>
  </si>
  <si>
    <t>增长%</t>
    <phoneticPr fontId="3" type="noConversion"/>
  </si>
  <si>
    <t>一、文化体育与传媒支出</t>
    <phoneticPr fontId="3" type="noConversion"/>
  </si>
  <si>
    <t xml:space="preserve">    国家电影发展专项资金及对应的专项债务收入安排的支出</t>
    <phoneticPr fontId="3" type="noConversion"/>
  </si>
  <si>
    <t>二、社会保障和就业支出</t>
    <phoneticPr fontId="3" type="noConversion"/>
  </si>
  <si>
    <t xml:space="preserve">    大中型水库移民后期扶持基金支出</t>
  </si>
  <si>
    <t xml:space="preserve">    小型水库移民扶助基金支出</t>
  </si>
  <si>
    <t xml:space="preserve">    残疾人就业保障金支出</t>
  </si>
  <si>
    <t>三、节能环保支出</t>
    <phoneticPr fontId="3" type="noConversion"/>
  </si>
  <si>
    <r>
      <t xml:space="preserve"> </t>
    </r>
    <r>
      <rPr>
        <sz val="11"/>
        <rFont val="宋体"/>
        <family val="3"/>
        <charset val="134"/>
      </rPr>
      <t xml:space="preserve">   可再生能源电价附加收入安排的支出</t>
    </r>
    <phoneticPr fontId="3" type="noConversion"/>
  </si>
  <si>
    <r>
      <t xml:space="preserve"> </t>
    </r>
    <r>
      <rPr>
        <sz val="11"/>
        <rFont val="宋体"/>
        <family val="3"/>
        <charset val="134"/>
      </rPr>
      <t xml:space="preserve">   废弃电器电子产品处理基金支出</t>
    </r>
    <phoneticPr fontId="3" type="noConversion"/>
  </si>
  <si>
    <t>四、城乡社区支出</t>
    <phoneticPr fontId="3" type="noConversion"/>
  </si>
  <si>
    <t xml:space="preserve">    国有土地使用权出让收入安排的支出</t>
  </si>
  <si>
    <t xml:space="preserve">    城市公用事业附加安排的支出</t>
  </si>
  <si>
    <t xml:space="preserve">    国有土地收益基金支出</t>
  </si>
  <si>
    <t xml:space="preserve">    农业土地开发资金支出</t>
  </si>
  <si>
    <t xml:space="preserve">    新增建设用地有偿使用费安排的支出</t>
  </si>
  <si>
    <t xml:space="preserve">    城市基础设施配套费安排的支出</t>
  </si>
  <si>
    <t xml:space="preserve">    污水处理费安排的支出</t>
  </si>
  <si>
    <t>五、农林水支出</t>
    <phoneticPr fontId="3" type="noConversion"/>
  </si>
  <si>
    <t xml:space="preserve">    新菜地开发建设基金支出</t>
  </si>
  <si>
    <t xml:space="preserve">    育林基金支出</t>
  </si>
  <si>
    <t xml:space="preserve">    森林植被恢复费安排的支出</t>
  </si>
  <si>
    <t xml:space="preserve">    中央水利建设基金支出</t>
  </si>
  <si>
    <t xml:space="preserve">    地方水利建设基金支出</t>
  </si>
  <si>
    <t xml:space="preserve">    大中型水库库区基金支出</t>
  </si>
  <si>
    <t xml:space="preserve">    三峡水库库区基金支出</t>
  </si>
  <si>
    <t xml:space="preserve">    南水北调工程基金支出</t>
  </si>
  <si>
    <t xml:space="preserve">    国家重大水利工程建设基金支出</t>
  </si>
  <si>
    <t>六、交通运输支出</t>
    <phoneticPr fontId="3" type="noConversion"/>
  </si>
  <si>
    <t xml:space="preserve">    公路水路运输</t>
  </si>
  <si>
    <t xml:space="preserve">    海南省高等级公路车辆通行附加费安排的支出</t>
  </si>
  <si>
    <t xml:space="preserve">    转让政府还贷道路收费权收入安排的支出</t>
  </si>
  <si>
    <t xml:space="preserve">    车辆通行费安排的支出</t>
  </si>
  <si>
    <t xml:space="preserve">    港口建设费安排的支出</t>
  </si>
  <si>
    <t xml:space="preserve">    铁路建设基金支出</t>
  </si>
  <si>
    <t xml:space="preserve">    船舶油污损害赔偿基金支出</t>
  </si>
  <si>
    <t xml:space="preserve">    民航发展基金支出</t>
  </si>
  <si>
    <t>七、资源勘探电力信息等支出</t>
    <phoneticPr fontId="3" type="noConversion"/>
  </si>
  <si>
    <t xml:space="preserve">    工业和信息产业监管</t>
    <phoneticPr fontId="3" type="noConversion"/>
  </si>
  <si>
    <t xml:space="preserve">    散装水泥专项资金支出</t>
  </si>
  <si>
    <t xml:space="preserve">    新型墙体材料专项基金支出</t>
  </si>
  <si>
    <t xml:space="preserve">    农网还贷资金支出</t>
  </si>
  <si>
    <t xml:space="preserve">    山西省煤炭可持续发展基金支出</t>
  </si>
  <si>
    <t xml:space="preserve">    电力改革预留资产变现收入安排的支出</t>
  </si>
  <si>
    <t>八、商业服务业等支出</t>
    <phoneticPr fontId="3" type="noConversion"/>
  </si>
  <si>
    <t xml:space="preserve">    旅游发展基金支出</t>
  </si>
  <si>
    <t>九、其他支出</t>
    <phoneticPr fontId="3" type="noConversion"/>
  </si>
  <si>
    <t xml:space="preserve">    其他政府性基金支出</t>
    <phoneticPr fontId="3" type="noConversion"/>
  </si>
  <si>
    <t xml:space="preserve">    彩票公益金安排的支出</t>
    <phoneticPr fontId="3" type="noConversion"/>
  </si>
  <si>
    <t xml:space="preserve">    其他政府性基金及专项债务收入安排的支出</t>
    <phoneticPr fontId="3" type="noConversion"/>
  </si>
  <si>
    <t>十、债务付息支出</t>
    <phoneticPr fontId="3" type="noConversion"/>
  </si>
  <si>
    <t>本年支出合计</t>
    <phoneticPr fontId="3" type="noConversion"/>
  </si>
  <si>
    <t>债务还本支出</t>
    <phoneticPr fontId="3" type="noConversion"/>
  </si>
  <si>
    <t>转移性支出</t>
  </si>
  <si>
    <t xml:space="preserve">    政府性基金转移支付</t>
  </si>
  <si>
    <t xml:space="preserve">    　政府性基金补助下级支出</t>
    <phoneticPr fontId="3" type="noConversion"/>
  </si>
  <si>
    <t xml:space="preserve">    　政府性基金上解支出</t>
  </si>
  <si>
    <t xml:space="preserve">    地震灾后恢复重建补助支出</t>
  </si>
  <si>
    <t xml:space="preserve">    调出资金</t>
  </si>
  <si>
    <t xml:space="preserve">    省补助计划单列市支出</t>
  </si>
  <si>
    <t xml:space="preserve">    计划单列市上解省支出</t>
  </si>
  <si>
    <r>
      <t xml:space="preserve"> </t>
    </r>
    <r>
      <rPr>
        <sz val="11"/>
        <rFont val="宋体"/>
        <family val="3"/>
        <charset val="134"/>
      </rPr>
      <t xml:space="preserve">   </t>
    </r>
    <r>
      <rPr>
        <sz val="11"/>
        <rFont val="宋体"/>
        <family val="3"/>
        <charset val="134"/>
      </rPr>
      <t>结转下年支出</t>
    </r>
    <phoneticPr fontId="3" type="noConversion"/>
  </si>
  <si>
    <t>支出总计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</si>
</sst>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0" fontId="6" fillId="0" borderId="3" xfId="0" applyFont="1" applyFill="1" applyBorder="1" applyAlignment="1">
      <alignment vertical="center"/>
    </xf>
    <xf numFmtId="2" fontId="6" fillId="0" borderId="4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2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justifyLastLine="1"/>
    </xf>
    <xf numFmtId="0" fontId="5" fillId="0" borderId="4" xfId="0" applyFont="1" applyFill="1" applyBorder="1" applyAlignment="1">
      <alignment horizontal="center" vertical="center" justifyLastLine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4"/>
  <sheetViews>
    <sheetView tabSelected="1" topLeftCell="A7" workbookViewId="0">
      <selection activeCell="F6" sqref="F6:F10"/>
    </sheetView>
  </sheetViews>
  <sheetFormatPr defaultRowHeight="14.25"/>
  <cols>
    <col min="1" max="1" width="35.625" style="1" customWidth="1"/>
    <col min="2" max="7" width="8.625" style="1" customWidth="1"/>
    <col min="8" max="256" width="9" style="1"/>
    <col min="257" max="257" width="35.625" style="1" customWidth="1"/>
    <col min="258" max="263" width="8.625" style="1" customWidth="1"/>
    <col min="264" max="512" width="9" style="1"/>
    <col min="513" max="513" width="35.625" style="1" customWidth="1"/>
    <col min="514" max="519" width="8.625" style="1" customWidth="1"/>
    <col min="520" max="768" width="9" style="1"/>
    <col min="769" max="769" width="35.625" style="1" customWidth="1"/>
    <col min="770" max="775" width="8.625" style="1" customWidth="1"/>
    <col min="776" max="1024" width="9" style="1"/>
    <col min="1025" max="1025" width="35.625" style="1" customWidth="1"/>
    <col min="1026" max="1031" width="8.625" style="1" customWidth="1"/>
    <col min="1032" max="1280" width="9" style="1"/>
    <col min="1281" max="1281" width="35.625" style="1" customWidth="1"/>
    <col min="1282" max="1287" width="8.625" style="1" customWidth="1"/>
    <col min="1288" max="1536" width="9" style="1"/>
    <col min="1537" max="1537" width="35.625" style="1" customWidth="1"/>
    <col min="1538" max="1543" width="8.625" style="1" customWidth="1"/>
    <col min="1544" max="1792" width="9" style="1"/>
    <col min="1793" max="1793" width="35.625" style="1" customWidth="1"/>
    <col min="1794" max="1799" width="8.625" style="1" customWidth="1"/>
    <col min="1800" max="2048" width="9" style="1"/>
    <col min="2049" max="2049" width="35.625" style="1" customWidth="1"/>
    <col min="2050" max="2055" width="8.625" style="1" customWidth="1"/>
    <col min="2056" max="2304" width="9" style="1"/>
    <col min="2305" max="2305" width="35.625" style="1" customWidth="1"/>
    <col min="2306" max="2311" width="8.625" style="1" customWidth="1"/>
    <col min="2312" max="2560" width="9" style="1"/>
    <col min="2561" max="2561" width="35.625" style="1" customWidth="1"/>
    <col min="2562" max="2567" width="8.625" style="1" customWidth="1"/>
    <col min="2568" max="2816" width="9" style="1"/>
    <col min="2817" max="2817" width="35.625" style="1" customWidth="1"/>
    <col min="2818" max="2823" width="8.625" style="1" customWidth="1"/>
    <col min="2824" max="3072" width="9" style="1"/>
    <col min="3073" max="3073" width="35.625" style="1" customWidth="1"/>
    <col min="3074" max="3079" width="8.625" style="1" customWidth="1"/>
    <col min="3080" max="3328" width="9" style="1"/>
    <col min="3329" max="3329" width="35.625" style="1" customWidth="1"/>
    <col min="3330" max="3335" width="8.625" style="1" customWidth="1"/>
    <col min="3336" max="3584" width="9" style="1"/>
    <col min="3585" max="3585" width="35.625" style="1" customWidth="1"/>
    <col min="3586" max="3591" width="8.625" style="1" customWidth="1"/>
    <col min="3592" max="3840" width="9" style="1"/>
    <col min="3841" max="3841" width="35.625" style="1" customWidth="1"/>
    <col min="3842" max="3847" width="8.625" style="1" customWidth="1"/>
    <col min="3848" max="4096" width="9" style="1"/>
    <col min="4097" max="4097" width="35.625" style="1" customWidth="1"/>
    <col min="4098" max="4103" width="8.625" style="1" customWidth="1"/>
    <col min="4104" max="4352" width="9" style="1"/>
    <col min="4353" max="4353" width="35.625" style="1" customWidth="1"/>
    <col min="4354" max="4359" width="8.625" style="1" customWidth="1"/>
    <col min="4360" max="4608" width="9" style="1"/>
    <col min="4609" max="4609" width="35.625" style="1" customWidth="1"/>
    <col min="4610" max="4615" width="8.625" style="1" customWidth="1"/>
    <col min="4616" max="4864" width="9" style="1"/>
    <col min="4865" max="4865" width="35.625" style="1" customWidth="1"/>
    <col min="4866" max="4871" width="8.625" style="1" customWidth="1"/>
    <col min="4872" max="5120" width="9" style="1"/>
    <col min="5121" max="5121" width="35.625" style="1" customWidth="1"/>
    <col min="5122" max="5127" width="8.625" style="1" customWidth="1"/>
    <col min="5128" max="5376" width="9" style="1"/>
    <col min="5377" max="5377" width="35.625" style="1" customWidth="1"/>
    <col min="5378" max="5383" width="8.625" style="1" customWidth="1"/>
    <col min="5384" max="5632" width="9" style="1"/>
    <col min="5633" max="5633" width="35.625" style="1" customWidth="1"/>
    <col min="5634" max="5639" width="8.625" style="1" customWidth="1"/>
    <col min="5640" max="5888" width="9" style="1"/>
    <col min="5889" max="5889" width="35.625" style="1" customWidth="1"/>
    <col min="5890" max="5895" width="8.625" style="1" customWidth="1"/>
    <col min="5896" max="6144" width="9" style="1"/>
    <col min="6145" max="6145" width="35.625" style="1" customWidth="1"/>
    <col min="6146" max="6151" width="8.625" style="1" customWidth="1"/>
    <col min="6152" max="6400" width="9" style="1"/>
    <col min="6401" max="6401" width="35.625" style="1" customWidth="1"/>
    <col min="6402" max="6407" width="8.625" style="1" customWidth="1"/>
    <col min="6408" max="6656" width="9" style="1"/>
    <col min="6657" max="6657" width="35.625" style="1" customWidth="1"/>
    <col min="6658" max="6663" width="8.625" style="1" customWidth="1"/>
    <col min="6664" max="6912" width="9" style="1"/>
    <col min="6913" max="6913" width="35.625" style="1" customWidth="1"/>
    <col min="6914" max="6919" width="8.625" style="1" customWidth="1"/>
    <col min="6920" max="7168" width="9" style="1"/>
    <col min="7169" max="7169" width="35.625" style="1" customWidth="1"/>
    <col min="7170" max="7175" width="8.625" style="1" customWidth="1"/>
    <col min="7176" max="7424" width="9" style="1"/>
    <col min="7425" max="7425" width="35.625" style="1" customWidth="1"/>
    <col min="7426" max="7431" width="8.625" style="1" customWidth="1"/>
    <col min="7432" max="7680" width="9" style="1"/>
    <col min="7681" max="7681" width="35.625" style="1" customWidth="1"/>
    <col min="7682" max="7687" width="8.625" style="1" customWidth="1"/>
    <col min="7688" max="7936" width="9" style="1"/>
    <col min="7937" max="7937" width="35.625" style="1" customWidth="1"/>
    <col min="7938" max="7943" width="8.625" style="1" customWidth="1"/>
    <col min="7944" max="8192" width="9" style="1"/>
    <col min="8193" max="8193" width="35.625" style="1" customWidth="1"/>
    <col min="8194" max="8199" width="8.625" style="1" customWidth="1"/>
    <col min="8200" max="8448" width="9" style="1"/>
    <col min="8449" max="8449" width="35.625" style="1" customWidth="1"/>
    <col min="8450" max="8455" width="8.625" style="1" customWidth="1"/>
    <col min="8456" max="8704" width="9" style="1"/>
    <col min="8705" max="8705" width="35.625" style="1" customWidth="1"/>
    <col min="8706" max="8711" width="8.625" style="1" customWidth="1"/>
    <col min="8712" max="8960" width="9" style="1"/>
    <col min="8961" max="8961" width="35.625" style="1" customWidth="1"/>
    <col min="8962" max="8967" width="8.625" style="1" customWidth="1"/>
    <col min="8968" max="9216" width="9" style="1"/>
    <col min="9217" max="9217" width="35.625" style="1" customWidth="1"/>
    <col min="9218" max="9223" width="8.625" style="1" customWidth="1"/>
    <col min="9224" max="9472" width="9" style="1"/>
    <col min="9473" max="9473" width="35.625" style="1" customWidth="1"/>
    <col min="9474" max="9479" width="8.625" style="1" customWidth="1"/>
    <col min="9480" max="9728" width="9" style="1"/>
    <col min="9729" max="9729" width="35.625" style="1" customWidth="1"/>
    <col min="9730" max="9735" width="8.625" style="1" customWidth="1"/>
    <col min="9736" max="9984" width="9" style="1"/>
    <col min="9985" max="9985" width="35.625" style="1" customWidth="1"/>
    <col min="9986" max="9991" width="8.625" style="1" customWidth="1"/>
    <col min="9992" max="10240" width="9" style="1"/>
    <col min="10241" max="10241" width="35.625" style="1" customWidth="1"/>
    <col min="10242" max="10247" width="8.625" style="1" customWidth="1"/>
    <col min="10248" max="10496" width="9" style="1"/>
    <col min="10497" max="10497" width="35.625" style="1" customWidth="1"/>
    <col min="10498" max="10503" width="8.625" style="1" customWidth="1"/>
    <col min="10504" max="10752" width="9" style="1"/>
    <col min="10753" max="10753" width="35.625" style="1" customWidth="1"/>
    <col min="10754" max="10759" width="8.625" style="1" customWidth="1"/>
    <col min="10760" max="11008" width="9" style="1"/>
    <col min="11009" max="11009" width="35.625" style="1" customWidth="1"/>
    <col min="11010" max="11015" width="8.625" style="1" customWidth="1"/>
    <col min="11016" max="11264" width="9" style="1"/>
    <col min="11265" max="11265" width="35.625" style="1" customWidth="1"/>
    <col min="11266" max="11271" width="8.625" style="1" customWidth="1"/>
    <col min="11272" max="11520" width="9" style="1"/>
    <col min="11521" max="11521" width="35.625" style="1" customWidth="1"/>
    <col min="11522" max="11527" width="8.625" style="1" customWidth="1"/>
    <col min="11528" max="11776" width="9" style="1"/>
    <col min="11777" max="11777" width="35.625" style="1" customWidth="1"/>
    <col min="11778" max="11783" width="8.625" style="1" customWidth="1"/>
    <col min="11784" max="12032" width="9" style="1"/>
    <col min="12033" max="12033" width="35.625" style="1" customWidth="1"/>
    <col min="12034" max="12039" width="8.625" style="1" customWidth="1"/>
    <col min="12040" max="12288" width="9" style="1"/>
    <col min="12289" max="12289" width="35.625" style="1" customWidth="1"/>
    <col min="12290" max="12295" width="8.625" style="1" customWidth="1"/>
    <col min="12296" max="12544" width="9" style="1"/>
    <col min="12545" max="12545" width="35.625" style="1" customWidth="1"/>
    <col min="12546" max="12551" width="8.625" style="1" customWidth="1"/>
    <col min="12552" max="12800" width="9" style="1"/>
    <col min="12801" max="12801" width="35.625" style="1" customWidth="1"/>
    <col min="12802" max="12807" width="8.625" style="1" customWidth="1"/>
    <col min="12808" max="13056" width="9" style="1"/>
    <col min="13057" max="13057" width="35.625" style="1" customWidth="1"/>
    <col min="13058" max="13063" width="8.625" style="1" customWidth="1"/>
    <col min="13064" max="13312" width="9" style="1"/>
    <col min="13313" max="13313" width="35.625" style="1" customWidth="1"/>
    <col min="13314" max="13319" width="8.625" style="1" customWidth="1"/>
    <col min="13320" max="13568" width="9" style="1"/>
    <col min="13569" max="13569" width="35.625" style="1" customWidth="1"/>
    <col min="13570" max="13575" width="8.625" style="1" customWidth="1"/>
    <col min="13576" max="13824" width="9" style="1"/>
    <col min="13825" max="13825" width="35.625" style="1" customWidth="1"/>
    <col min="13826" max="13831" width="8.625" style="1" customWidth="1"/>
    <col min="13832" max="14080" width="9" style="1"/>
    <col min="14081" max="14081" width="35.625" style="1" customWidth="1"/>
    <col min="14082" max="14087" width="8.625" style="1" customWidth="1"/>
    <col min="14088" max="14336" width="9" style="1"/>
    <col min="14337" max="14337" width="35.625" style="1" customWidth="1"/>
    <col min="14338" max="14343" width="8.625" style="1" customWidth="1"/>
    <col min="14344" max="14592" width="9" style="1"/>
    <col min="14593" max="14593" width="35.625" style="1" customWidth="1"/>
    <col min="14594" max="14599" width="8.625" style="1" customWidth="1"/>
    <col min="14600" max="14848" width="9" style="1"/>
    <col min="14849" max="14849" width="35.625" style="1" customWidth="1"/>
    <col min="14850" max="14855" width="8.625" style="1" customWidth="1"/>
    <col min="14856" max="15104" width="9" style="1"/>
    <col min="15105" max="15105" width="35.625" style="1" customWidth="1"/>
    <col min="15106" max="15111" width="8.625" style="1" customWidth="1"/>
    <col min="15112" max="15360" width="9" style="1"/>
    <col min="15361" max="15361" width="35.625" style="1" customWidth="1"/>
    <col min="15362" max="15367" width="8.625" style="1" customWidth="1"/>
    <col min="15368" max="15616" width="9" style="1"/>
    <col min="15617" max="15617" width="35.625" style="1" customWidth="1"/>
    <col min="15618" max="15623" width="8.625" style="1" customWidth="1"/>
    <col min="15624" max="15872" width="9" style="1"/>
    <col min="15873" max="15873" width="35.625" style="1" customWidth="1"/>
    <col min="15874" max="15879" width="8.625" style="1" customWidth="1"/>
    <col min="15880" max="16128" width="9" style="1"/>
    <col min="16129" max="16129" width="35.625" style="1" customWidth="1"/>
    <col min="16130" max="16135" width="8.625" style="1" customWidth="1"/>
    <col min="16136" max="16384" width="9" style="1"/>
  </cols>
  <sheetData>
    <row r="2" spans="1:7" ht="25.5" customHeight="1">
      <c r="A2" s="14" t="s">
        <v>0</v>
      </c>
      <c r="B2" s="14"/>
      <c r="C2" s="14"/>
      <c r="D2" s="14"/>
      <c r="E2" s="14"/>
      <c r="F2" s="14"/>
      <c r="G2" s="14"/>
    </row>
    <row r="3" spans="1:7" ht="18" customHeight="1">
      <c r="F3" s="15" t="s">
        <v>1</v>
      </c>
      <c r="G3" s="15"/>
    </row>
    <row r="4" spans="1:7" ht="22.5" customHeight="1">
      <c r="A4" s="16" t="s">
        <v>2</v>
      </c>
      <c r="B4" s="18" t="s">
        <v>3</v>
      </c>
      <c r="C4" s="18" t="s">
        <v>4</v>
      </c>
      <c r="D4" s="18" t="s">
        <v>5</v>
      </c>
      <c r="E4" s="20" t="s">
        <v>6</v>
      </c>
      <c r="F4" s="20"/>
      <c r="G4" s="20"/>
    </row>
    <row r="5" spans="1:7" ht="32.25" customHeight="1">
      <c r="A5" s="17"/>
      <c r="B5" s="19"/>
      <c r="C5" s="19"/>
      <c r="D5" s="19"/>
      <c r="E5" s="2" t="s">
        <v>7</v>
      </c>
      <c r="F5" s="2" t="s">
        <v>8</v>
      </c>
      <c r="G5" s="3" t="s">
        <v>9</v>
      </c>
    </row>
    <row r="6" spans="1:7" ht="18" customHeight="1">
      <c r="A6" s="4" t="s">
        <v>10</v>
      </c>
      <c r="B6" s="5"/>
      <c r="C6" s="5"/>
      <c r="D6" s="5"/>
      <c r="E6" s="5">
        <v>3</v>
      </c>
      <c r="F6" s="6"/>
      <c r="G6" s="6"/>
    </row>
    <row r="7" spans="1:7" ht="30.75" customHeight="1">
      <c r="A7" s="4" t="s">
        <v>11</v>
      </c>
      <c r="B7" s="5"/>
      <c r="C7" s="5"/>
      <c r="D7" s="5"/>
      <c r="E7" s="5">
        <v>3</v>
      </c>
      <c r="F7" s="6"/>
      <c r="G7" s="6"/>
    </row>
    <row r="8" spans="1:7" ht="18" customHeight="1">
      <c r="A8" s="4" t="s">
        <v>12</v>
      </c>
      <c r="B8" s="5">
        <f>SUM(B9:B11)</f>
        <v>1034</v>
      </c>
      <c r="C8" s="5">
        <f>SUM(C9:C11)</f>
        <v>0</v>
      </c>
      <c r="D8" s="5"/>
      <c r="E8" s="5">
        <f>SUM(E9:E11)</f>
        <v>754</v>
      </c>
      <c r="F8" s="6"/>
      <c r="G8" s="6">
        <f t="shared" ref="G8:G67" si="0">(E8-B8)/B8*100</f>
        <v>-27.079303675048354</v>
      </c>
    </row>
    <row r="9" spans="1:7" ht="18" customHeight="1">
      <c r="A9" s="4" t="s">
        <v>13</v>
      </c>
      <c r="B9" s="5">
        <v>964</v>
      </c>
      <c r="C9" s="5"/>
      <c r="D9" s="5"/>
      <c r="E9" s="5">
        <v>654</v>
      </c>
      <c r="F9" s="6"/>
      <c r="G9" s="6">
        <f t="shared" si="0"/>
        <v>-32.157676348547717</v>
      </c>
    </row>
    <row r="10" spans="1:7" ht="18" customHeight="1">
      <c r="A10" s="4" t="s">
        <v>14</v>
      </c>
      <c r="B10" s="5">
        <v>70</v>
      </c>
      <c r="C10" s="5"/>
      <c r="D10" s="5"/>
      <c r="E10" s="5">
        <v>100</v>
      </c>
      <c r="F10" s="6"/>
      <c r="G10" s="6">
        <f>(E10-B10)/B10*100</f>
        <v>42.857142857142854</v>
      </c>
    </row>
    <row r="11" spans="1:7" ht="18" customHeight="1">
      <c r="A11" s="4" t="s">
        <v>15</v>
      </c>
      <c r="B11" s="5"/>
      <c r="C11" s="5"/>
      <c r="D11" s="5"/>
      <c r="E11" s="5"/>
      <c r="F11" s="6"/>
      <c r="G11" s="6"/>
    </row>
    <row r="12" spans="1:7" ht="18" customHeight="1">
      <c r="A12" s="4" t="s">
        <v>16</v>
      </c>
      <c r="B12" s="5"/>
      <c r="C12" s="5"/>
      <c r="D12" s="5"/>
      <c r="E12" s="5"/>
      <c r="F12" s="6"/>
      <c r="G12" s="6"/>
    </row>
    <row r="13" spans="1:7" ht="20.100000000000001" hidden="1" customHeight="1">
      <c r="A13" s="4" t="s">
        <v>17</v>
      </c>
      <c r="B13" s="5"/>
      <c r="C13" s="5"/>
      <c r="D13" s="5"/>
      <c r="E13" s="5"/>
      <c r="F13" s="6" t="e">
        <f t="shared" ref="F13:F67" si="1">E13/D13*100</f>
        <v>#DIV/0!</v>
      </c>
      <c r="G13" s="6" t="e">
        <f t="shared" si="0"/>
        <v>#DIV/0!</v>
      </c>
    </row>
    <row r="14" spans="1:7" ht="20.100000000000001" hidden="1" customHeight="1">
      <c r="A14" s="4" t="s">
        <v>18</v>
      </c>
      <c r="B14" s="5"/>
      <c r="C14" s="5"/>
      <c r="D14" s="5"/>
      <c r="E14" s="5"/>
      <c r="F14" s="6" t="e">
        <f t="shared" si="1"/>
        <v>#DIV/0!</v>
      </c>
      <c r="G14" s="6" t="e">
        <f t="shared" si="0"/>
        <v>#DIV/0!</v>
      </c>
    </row>
    <row r="15" spans="1:7" ht="18" customHeight="1">
      <c r="A15" s="4" t="s">
        <v>19</v>
      </c>
      <c r="B15" s="5">
        <f>SUM(B16:B22)</f>
        <v>157746</v>
      </c>
      <c r="C15" s="5">
        <f>SUM(C16:C22)</f>
        <v>215866</v>
      </c>
      <c r="D15" s="5">
        <f>SUM(D16:D22)</f>
        <v>273465</v>
      </c>
      <c r="E15" s="5">
        <f>SUM(E16:E22)</f>
        <v>283790</v>
      </c>
      <c r="F15" s="6">
        <f>E15/D15*100</f>
        <v>103.77562028047464</v>
      </c>
      <c r="G15" s="6">
        <f t="shared" si="0"/>
        <v>79.90313542023253</v>
      </c>
    </row>
    <row r="16" spans="1:7" ht="18" customHeight="1">
      <c r="A16" s="4" t="s">
        <v>20</v>
      </c>
      <c r="B16" s="5">
        <v>115636</v>
      </c>
      <c r="C16" s="5">
        <v>189500</v>
      </c>
      <c r="D16" s="5">
        <v>249500</v>
      </c>
      <c r="E16" s="5">
        <v>243226</v>
      </c>
      <c r="F16" s="6">
        <f t="shared" si="1"/>
        <v>97.485370741482967</v>
      </c>
      <c r="G16" s="6">
        <f t="shared" si="0"/>
        <v>110.33761112456328</v>
      </c>
    </row>
    <row r="17" spans="1:7" ht="18" customHeight="1">
      <c r="A17" s="4" t="s">
        <v>21</v>
      </c>
      <c r="B17" s="5">
        <v>553</v>
      </c>
      <c r="C17" s="5"/>
      <c r="D17" s="5"/>
      <c r="E17" s="5">
        <v>60</v>
      </c>
      <c r="F17" s="6"/>
      <c r="G17" s="6">
        <f t="shared" si="0"/>
        <v>-89.150090415913198</v>
      </c>
    </row>
    <row r="18" spans="1:7" ht="18" customHeight="1">
      <c r="A18" s="4" t="s">
        <v>22</v>
      </c>
      <c r="B18" s="5">
        <v>3704</v>
      </c>
      <c r="C18" s="5">
        <v>5000</v>
      </c>
      <c r="D18" s="5">
        <v>5000</v>
      </c>
      <c r="E18" s="5">
        <v>9504</v>
      </c>
      <c r="F18" s="6">
        <f t="shared" si="1"/>
        <v>190.08</v>
      </c>
      <c r="G18" s="6">
        <f t="shared" si="0"/>
        <v>156.58747300215984</v>
      </c>
    </row>
    <row r="19" spans="1:7" ht="18" customHeight="1">
      <c r="A19" s="4" t="s">
        <v>23</v>
      </c>
      <c r="B19" s="5">
        <v>4695</v>
      </c>
      <c r="C19" s="5">
        <v>1500</v>
      </c>
      <c r="D19" s="5">
        <v>909</v>
      </c>
      <c r="E19" s="5">
        <v>909</v>
      </c>
      <c r="F19" s="6">
        <f t="shared" si="1"/>
        <v>100</v>
      </c>
      <c r="G19" s="6">
        <f t="shared" si="0"/>
        <v>-80.638977635782751</v>
      </c>
    </row>
    <row r="20" spans="1:7" ht="18" customHeight="1">
      <c r="A20" s="4" t="s">
        <v>24</v>
      </c>
      <c r="B20" s="5">
        <v>19337</v>
      </c>
      <c r="C20" s="5">
        <v>4000</v>
      </c>
      <c r="D20" s="5"/>
      <c r="E20" s="5">
        <v>11473</v>
      </c>
      <c r="F20" s="6"/>
      <c r="G20" s="6">
        <f t="shared" si="0"/>
        <v>-40.668149144127838</v>
      </c>
    </row>
    <row r="21" spans="1:7" ht="18" customHeight="1">
      <c r="A21" s="4" t="s">
        <v>25</v>
      </c>
      <c r="B21" s="5">
        <v>11969</v>
      </c>
      <c r="C21" s="5">
        <v>13866</v>
      </c>
      <c r="D21" s="5">
        <v>14866</v>
      </c>
      <c r="E21" s="5">
        <v>16618</v>
      </c>
      <c r="F21" s="6">
        <f t="shared" si="1"/>
        <v>111.78528185120409</v>
      </c>
      <c r="G21" s="6">
        <f t="shared" si="0"/>
        <v>38.842008522015206</v>
      </c>
    </row>
    <row r="22" spans="1:7" ht="18" customHeight="1">
      <c r="A22" s="4" t="s">
        <v>26</v>
      </c>
      <c r="B22" s="5">
        <v>1852</v>
      </c>
      <c r="C22" s="5">
        <v>2000</v>
      </c>
      <c r="D22" s="5">
        <v>3190</v>
      </c>
      <c r="E22" s="5">
        <v>2000</v>
      </c>
      <c r="F22" s="6">
        <f t="shared" si="1"/>
        <v>62.695924764890286</v>
      </c>
      <c r="G22" s="6"/>
    </row>
    <row r="23" spans="1:7" ht="18" customHeight="1">
      <c r="A23" s="4" t="s">
        <v>27</v>
      </c>
      <c r="B23" s="5"/>
      <c r="C23" s="5">
        <f>SUM(C25:C28)</f>
        <v>0</v>
      </c>
      <c r="D23" s="5"/>
      <c r="E23" s="5"/>
      <c r="F23" s="6"/>
      <c r="G23" s="6"/>
    </row>
    <row r="24" spans="1:7" ht="20.100000000000001" hidden="1" customHeight="1">
      <c r="A24" s="4" t="s">
        <v>28</v>
      </c>
      <c r="B24" s="5"/>
      <c r="C24" s="5"/>
      <c r="D24" s="5"/>
      <c r="E24" s="5"/>
      <c r="F24" s="6"/>
      <c r="G24" s="6"/>
    </row>
    <row r="25" spans="1:7" ht="18" customHeight="1">
      <c r="A25" s="4" t="s">
        <v>29</v>
      </c>
      <c r="B25" s="5"/>
      <c r="C25" s="5"/>
      <c r="D25" s="5"/>
      <c r="E25" s="5"/>
      <c r="F25" s="6"/>
      <c r="G25" s="6"/>
    </row>
    <row r="26" spans="1:7" ht="18" customHeight="1">
      <c r="A26" s="7" t="s">
        <v>30</v>
      </c>
      <c r="B26" s="5"/>
      <c r="C26" s="5"/>
      <c r="D26" s="5"/>
      <c r="E26" s="5"/>
      <c r="F26" s="6"/>
      <c r="G26" s="6"/>
    </row>
    <row r="27" spans="1:7" ht="18" customHeight="1">
      <c r="A27" s="8" t="s">
        <v>31</v>
      </c>
      <c r="B27" s="5"/>
      <c r="C27" s="5"/>
      <c r="D27" s="5"/>
      <c r="E27" s="5"/>
      <c r="F27" s="6"/>
      <c r="G27" s="6"/>
    </row>
    <row r="28" spans="1:7" ht="18" customHeight="1">
      <c r="A28" s="8" t="s">
        <v>32</v>
      </c>
      <c r="B28" s="5"/>
      <c r="C28" s="5"/>
      <c r="D28" s="5"/>
      <c r="E28" s="5"/>
      <c r="F28" s="6"/>
      <c r="G28" s="6"/>
    </row>
    <row r="29" spans="1:7" ht="20.100000000000001" hidden="1" customHeight="1">
      <c r="A29" s="8" t="s">
        <v>33</v>
      </c>
      <c r="B29" s="5"/>
      <c r="C29" s="5"/>
      <c r="D29" s="5"/>
      <c r="E29" s="5"/>
      <c r="F29" s="6"/>
      <c r="G29" s="6"/>
    </row>
    <row r="30" spans="1:7" ht="20.100000000000001" hidden="1" customHeight="1">
      <c r="A30" s="8" t="s">
        <v>34</v>
      </c>
      <c r="B30" s="5"/>
      <c r="C30" s="5"/>
      <c r="D30" s="5"/>
      <c r="E30" s="5"/>
      <c r="F30" s="6"/>
      <c r="G30" s="6"/>
    </row>
    <row r="31" spans="1:7" ht="20.100000000000001" hidden="1" customHeight="1">
      <c r="A31" s="8" t="s">
        <v>35</v>
      </c>
      <c r="B31" s="5"/>
      <c r="C31" s="5"/>
      <c r="D31" s="5"/>
      <c r="E31" s="5"/>
      <c r="F31" s="6"/>
      <c r="G31" s="6"/>
    </row>
    <row r="32" spans="1:7" ht="20.100000000000001" hidden="1" customHeight="1">
      <c r="A32" s="8" t="s">
        <v>36</v>
      </c>
      <c r="B32" s="5"/>
      <c r="C32" s="5"/>
      <c r="D32" s="5"/>
      <c r="E32" s="5"/>
      <c r="F32" s="6"/>
      <c r="G32" s="6"/>
    </row>
    <row r="33" spans="1:7" ht="18" customHeight="1">
      <c r="A33" s="4" t="s">
        <v>37</v>
      </c>
      <c r="B33" s="5"/>
      <c r="C33" s="5"/>
      <c r="D33" s="5"/>
      <c r="E33" s="5"/>
      <c r="F33" s="6"/>
      <c r="G33" s="6"/>
    </row>
    <row r="34" spans="1:7" ht="20.100000000000001" hidden="1" customHeight="1">
      <c r="A34" s="8" t="s">
        <v>38</v>
      </c>
      <c r="B34" s="5"/>
      <c r="C34" s="5"/>
      <c r="D34" s="5"/>
      <c r="E34" s="5"/>
      <c r="F34" s="6" t="e">
        <f t="shared" si="1"/>
        <v>#DIV/0!</v>
      </c>
      <c r="G34" s="6" t="e">
        <f t="shared" si="0"/>
        <v>#DIV/0!</v>
      </c>
    </row>
    <row r="35" spans="1:7" s="9" customFormat="1" ht="28.5" hidden="1" customHeight="1">
      <c r="A35" s="8" t="s">
        <v>39</v>
      </c>
      <c r="B35" s="5"/>
      <c r="C35" s="5"/>
      <c r="D35" s="5"/>
      <c r="E35" s="5"/>
      <c r="F35" s="6" t="e">
        <f t="shared" si="1"/>
        <v>#DIV/0!</v>
      </c>
      <c r="G35" s="6" t="e">
        <f t="shared" si="0"/>
        <v>#DIV/0!</v>
      </c>
    </row>
    <row r="36" spans="1:7" ht="27.75" hidden="1" customHeight="1">
      <c r="A36" s="8" t="s">
        <v>40</v>
      </c>
      <c r="B36" s="5"/>
      <c r="C36" s="5"/>
      <c r="D36" s="5"/>
      <c r="E36" s="5"/>
      <c r="F36" s="6" t="e">
        <f t="shared" si="1"/>
        <v>#DIV/0!</v>
      </c>
      <c r="G36" s="6" t="e">
        <f t="shared" si="0"/>
        <v>#DIV/0!</v>
      </c>
    </row>
    <row r="37" spans="1:7" ht="20.100000000000001" hidden="1" customHeight="1">
      <c r="A37" s="8" t="s">
        <v>41</v>
      </c>
      <c r="B37" s="5"/>
      <c r="C37" s="5"/>
      <c r="D37" s="5"/>
      <c r="E37" s="5"/>
      <c r="F37" s="6" t="e">
        <f t="shared" si="1"/>
        <v>#DIV/0!</v>
      </c>
      <c r="G37" s="6" t="e">
        <f t="shared" si="0"/>
        <v>#DIV/0!</v>
      </c>
    </row>
    <row r="38" spans="1:7" ht="20.100000000000001" hidden="1" customHeight="1">
      <c r="A38" s="8" t="s">
        <v>42</v>
      </c>
      <c r="B38" s="5"/>
      <c r="C38" s="5"/>
      <c r="D38" s="5"/>
      <c r="E38" s="5"/>
      <c r="F38" s="6" t="e">
        <f t="shared" si="1"/>
        <v>#DIV/0!</v>
      </c>
      <c r="G38" s="6" t="e">
        <f t="shared" si="0"/>
        <v>#DIV/0!</v>
      </c>
    </row>
    <row r="39" spans="1:7" ht="20.100000000000001" hidden="1" customHeight="1">
      <c r="A39" s="8" t="s">
        <v>43</v>
      </c>
      <c r="B39" s="5"/>
      <c r="C39" s="5"/>
      <c r="D39" s="5"/>
      <c r="E39" s="5"/>
      <c r="F39" s="6" t="e">
        <f t="shared" si="1"/>
        <v>#DIV/0!</v>
      </c>
      <c r="G39" s="6" t="e">
        <f t="shared" si="0"/>
        <v>#DIV/0!</v>
      </c>
    </row>
    <row r="40" spans="1:7" ht="20.100000000000001" hidden="1" customHeight="1">
      <c r="A40" s="8" t="s">
        <v>44</v>
      </c>
      <c r="B40" s="5"/>
      <c r="C40" s="5"/>
      <c r="D40" s="5"/>
      <c r="E40" s="5"/>
      <c r="F40" s="6" t="e">
        <f t="shared" si="1"/>
        <v>#DIV/0!</v>
      </c>
      <c r="G40" s="6" t="e">
        <f t="shared" si="0"/>
        <v>#DIV/0!</v>
      </c>
    </row>
    <row r="41" spans="1:7" ht="20.100000000000001" hidden="1" customHeight="1">
      <c r="A41" s="8" t="s">
        <v>45</v>
      </c>
      <c r="B41" s="5"/>
      <c r="C41" s="5"/>
      <c r="D41" s="5"/>
      <c r="E41" s="5"/>
      <c r="F41" s="6" t="e">
        <f t="shared" si="1"/>
        <v>#DIV/0!</v>
      </c>
      <c r="G41" s="6" t="e">
        <f t="shared" si="0"/>
        <v>#DIV/0!</v>
      </c>
    </row>
    <row r="42" spans="1:7" ht="18" customHeight="1">
      <c r="A42" s="4" t="s">
        <v>46</v>
      </c>
      <c r="B42" s="5">
        <f>SUM(B43:B48)</f>
        <v>576</v>
      </c>
      <c r="C42" s="5">
        <f>SUM(C44:C45)</f>
        <v>1200</v>
      </c>
      <c r="D42" s="5">
        <f>SUM(D44:D45)</f>
        <v>122</v>
      </c>
      <c r="E42" s="5">
        <f>SUM(E43:E48)</f>
        <v>365</v>
      </c>
      <c r="F42" s="6">
        <f t="shared" si="1"/>
        <v>299.18032786885249</v>
      </c>
      <c r="G42" s="6">
        <f t="shared" si="0"/>
        <v>-36.631944444444443</v>
      </c>
    </row>
    <row r="43" spans="1:7" ht="20.100000000000001" hidden="1" customHeight="1">
      <c r="A43" s="8" t="s">
        <v>47</v>
      </c>
      <c r="B43" s="5"/>
      <c r="C43" s="5"/>
      <c r="D43" s="5"/>
      <c r="E43" s="5"/>
      <c r="F43" s="6" t="e">
        <f t="shared" si="1"/>
        <v>#DIV/0!</v>
      </c>
      <c r="G43" s="6" t="e">
        <f t="shared" si="0"/>
        <v>#DIV/0!</v>
      </c>
    </row>
    <row r="44" spans="1:7" ht="18" customHeight="1">
      <c r="A44" s="8" t="s">
        <v>48</v>
      </c>
      <c r="B44" s="5">
        <v>110</v>
      </c>
      <c r="C44" s="5">
        <v>200</v>
      </c>
      <c r="D44" s="5">
        <v>80</v>
      </c>
      <c r="E44" s="5">
        <v>100</v>
      </c>
      <c r="F44" s="6">
        <f t="shared" si="1"/>
        <v>125</v>
      </c>
      <c r="G44" s="6">
        <f t="shared" si="0"/>
        <v>-9.0909090909090917</v>
      </c>
    </row>
    <row r="45" spans="1:7" ht="18" customHeight="1">
      <c r="A45" s="8" t="s">
        <v>49</v>
      </c>
      <c r="B45" s="5">
        <v>466</v>
      </c>
      <c r="C45" s="5">
        <v>1000</v>
      </c>
      <c r="D45" s="5">
        <v>42</v>
      </c>
      <c r="E45" s="5">
        <v>265</v>
      </c>
      <c r="F45" s="6">
        <f t="shared" si="1"/>
        <v>630.95238095238096</v>
      </c>
      <c r="G45" s="6">
        <f t="shared" si="0"/>
        <v>-43.133047210300433</v>
      </c>
    </row>
    <row r="46" spans="1:7" ht="20.100000000000001" hidden="1" customHeight="1">
      <c r="A46" s="8" t="s">
        <v>50</v>
      </c>
      <c r="B46" s="5"/>
      <c r="C46" s="5"/>
      <c r="D46" s="5"/>
      <c r="E46" s="5"/>
      <c r="F46" s="6" t="e">
        <f t="shared" si="1"/>
        <v>#DIV/0!</v>
      </c>
      <c r="G46" s="6" t="e">
        <f t="shared" si="0"/>
        <v>#DIV/0!</v>
      </c>
    </row>
    <row r="47" spans="1:7" ht="20.100000000000001" hidden="1" customHeight="1">
      <c r="A47" s="8" t="s">
        <v>51</v>
      </c>
      <c r="B47" s="5"/>
      <c r="C47" s="5"/>
      <c r="D47" s="5"/>
      <c r="E47" s="5"/>
      <c r="F47" s="6" t="e">
        <f t="shared" si="1"/>
        <v>#DIV/0!</v>
      </c>
      <c r="G47" s="6" t="e">
        <f t="shared" si="0"/>
        <v>#DIV/0!</v>
      </c>
    </row>
    <row r="48" spans="1:7" ht="20.100000000000001" hidden="1" customHeight="1">
      <c r="A48" s="8" t="s">
        <v>52</v>
      </c>
      <c r="B48" s="5"/>
      <c r="C48" s="5"/>
      <c r="D48" s="5"/>
      <c r="E48" s="5"/>
      <c r="F48" s="6" t="e">
        <f t="shared" si="1"/>
        <v>#DIV/0!</v>
      </c>
      <c r="G48" s="6" t="e">
        <f t="shared" si="0"/>
        <v>#DIV/0!</v>
      </c>
    </row>
    <row r="49" spans="1:7" ht="18" customHeight="1">
      <c r="A49" s="4" t="s">
        <v>53</v>
      </c>
      <c r="B49" s="5">
        <v>46</v>
      </c>
      <c r="C49" s="5"/>
      <c r="D49" s="5"/>
      <c r="E49" s="5"/>
      <c r="F49" s="6"/>
      <c r="G49" s="6"/>
    </row>
    <row r="50" spans="1:7" ht="18" customHeight="1">
      <c r="A50" s="4" t="s">
        <v>54</v>
      </c>
      <c r="B50" s="5">
        <v>46</v>
      </c>
      <c r="C50" s="5"/>
      <c r="D50" s="5"/>
      <c r="E50" s="5"/>
      <c r="F50" s="6"/>
      <c r="G50" s="6"/>
    </row>
    <row r="51" spans="1:7" ht="18" customHeight="1">
      <c r="A51" s="4" t="s">
        <v>55</v>
      </c>
      <c r="B51" s="5">
        <f>SUM(B52:B54)</f>
        <v>3985</v>
      </c>
      <c r="C51" s="5">
        <f>SUM(C52:C54)</f>
        <v>0</v>
      </c>
      <c r="D51" s="5"/>
      <c r="E51" s="5">
        <f>SUM(E52:E54)</f>
        <v>4435</v>
      </c>
      <c r="F51" s="6"/>
      <c r="G51" s="6">
        <f t="shared" si="0"/>
        <v>11.292346298619824</v>
      </c>
    </row>
    <row r="52" spans="1:7" ht="20.100000000000001" hidden="1" customHeight="1">
      <c r="A52" s="8" t="s">
        <v>56</v>
      </c>
      <c r="B52" s="5"/>
      <c r="C52" s="5"/>
      <c r="D52" s="5"/>
      <c r="E52" s="5"/>
      <c r="F52" s="6" t="e">
        <f t="shared" si="1"/>
        <v>#DIV/0!</v>
      </c>
      <c r="G52" s="6" t="e">
        <f t="shared" si="0"/>
        <v>#DIV/0!</v>
      </c>
    </row>
    <row r="53" spans="1:7" ht="18" customHeight="1">
      <c r="A53" s="8" t="s">
        <v>57</v>
      </c>
      <c r="B53" s="5">
        <v>3985</v>
      </c>
      <c r="C53" s="5"/>
      <c r="D53" s="5"/>
      <c r="E53" s="5">
        <v>4066</v>
      </c>
      <c r="F53" s="6"/>
      <c r="G53" s="6">
        <f t="shared" si="0"/>
        <v>2.0326223337515681</v>
      </c>
    </row>
    <row r="54" spans="1:7" ht="30.75" customHeight="1">
      <c r="A54" s="8" t="s">
        <v>58</v>
      </c>
      <c r="B54" s="5"/>
      <c r="C54" s="5"/>
      <c r="D54" s="5"/>
      <c r="E54" s="5">
        <v>369</v>
      </c>
      <c r="F54" s="6"/>
      <c r="G54" s="6"/>
    </row>
    <row r="55" spans="1:7" ht="18" customHeight="1">
      <c r="A55" s="8" t="s">
        <v>59</v>
      </c>
      <c r="B55" s="5"/>
      <c r="C55" s="5"/>
      <c r="D55" s="5">
        <v>3618</v>
      </c>
      <c r="E55" s="5">
        <v>3618</v>
      </c>
      <c r="F55" s="6">
        <f t="shared" si="1"/>
        <v>100</v>
      </c>
      <c r="G55" s="6"/>
    </row>
    <row r="56" spans="1:7" ht="18" customHeight="1">
      <c r="A56" s="10" t="s">
        <v>60</v>
      </c>
      <c r="B56" s="5">
        <f>SUM(B6,B8,B15,B23,B42,B49,B51,B55)</f>
        <v>163387</v>
      </c>
      <c r="C56" s="5">
        <f>SUM(C6,C8,C15,C23,C42,C49,C51,C55)</f>
        <v>217066</v>
      </c>
      <c r="D56" s="5">
        <f>SUM(D6,D8,D15,D23,D42,D49,D51,D55)</f>
        <v>277205</v>
      </c>
      <c r="E56" s="5">
        <f>SUM(E6,E8,E15,E23,E42,E49,E51,E55)</f>
        <v>292965</v>
      </c>
      <c r="F56" s="6">
        <f t="shared" si="1"/>
        <v>105.68532313630708</v>
      </c>
      <c r="G56" s="6">
        <f t="shared" si="0"/>
        <v>79.307411238348209</v>
      </c>
    </row>
    <row r="57" spans="1:7" ht="18" customHeight="1">
      <c r="A57" s="11" t="s">
        <v>61</v>
      </c>
      <c r="B57" s="5">
        <v>95291</v>
      </c>
      <c r="C57" s="5"/>
      <c r="D57" s="5">
        <v>45401</v>
      </c>
      <c r="E57" s="5">
        <v>45401</v>
      </c>
      <c r="F57" s="6"/>
      <c r="G57" s="6"/>
    </row>
    <row r="58" spans="1:7" ht="18" customHeight="1">
      <c r="A58" s="12" t="s">
        <v>62</v>
      </c>
      <c r="B58" s="5">
        <f>SUM(B59,B66,B63)</f>
        <v>8724</v>
      </c>
      <c r="C58" s="5">
        <f>SUM(C59,C66,C63)</f>
        <v>40389</v>
      </c>
      <c r="D58" s="5">
        <f>SUM(D59,D63,D66)</f>
        <v>40250</v>
      </c>
      <c r="E58" s="5">
        <f>SUM(E59,E66,E63)</f>
        <v>14731</v>
      </c>
      <c r="F58" s="6">
        <f t="shared" si="1"/>
        <v>36.598757763975151</v>
      </c>
      <c r="G58" s="6">
        <f t="shared" si="0"/>
        <v>68.856029344337458</v>
      </c>
    </row>
    <row r="59" spans="1:7" ht="18" customHeight="1">
      <c r="A59" s="4" t="s">
        <v>63</v>
      </c>
      <c r="B59" s="5">
        <v>135</v>
      </c>
      <c r="C59" s="5">
        <v>135</v>
      </c>
      <c r="D59" s="5">
        <v>135</v>
      </c>
      <c r="E59" s="5">
        <v>151</v>
      </c>
      <c r="F59" s="6">
        <f t="shared" si="1"/>
        <v>111.85185185185185</v>
      </c>
      <c r="G59" s="6">
        <f t="shared" si="0"/>
        <v>11.851851851851853</v>
      </c>
    </row>
    <row r="60" spans="1:7" ht="20.100000000000001" customHeight="1">
      <c r="A60" s="4" t="s">
        <v>64</v>
      </c>
      <c r="B60" s="5"/>
      <c r="C60" s="5"/>
      <c r="D60" s="5"/>
      <c r="E60" s="5"/>
      <c r="F60" s="6"/>
      <c r="G60" s="6"/>
    </row>
    <row r="61" spans="1:7" ht="18" customHeight="1">
      <c r="A61" s="4" t="s">
        <v>65</v>
      </c>
      <c r="B61" s="5">
        <v>135</v>
      </c>
      <c r="C61" s="5">
        <v>135</v>
      </c>
      <c r="D61" s="5">
        <v>135</v>
      </c>
      <c r="E61" s="5">
        <v>151</v>
      </c>
      <c r="F61" s="6">
        <f t="shared" si="1"/>
        <v>111.85185185185185</v>
      </c>
      <c r="G61" s="6">
        <f t="shared" si="0"/>
        <v>11.851851851851853</v>
      </c>
    </row>
    <row r="62" spans="1:7" ht="20.100000000000001" hidden="1" customHeight="1">
      <c r="A62" s="4" t="s">
        <v>66</v>
      </c>
      <c r="B62" s="5"/>
      <c r="C62" s="5"/>
      <c r="D62" s="5"/>
      <c r="E62" s="5"/>
      <c r="F62" s="6" t="e">
        <f t="shared" si="1"/>
        <v>#DIV/0!</v>
      </c>
      <c r="G62" s="6" t="e">
        <f t="shared" si="0"/>
        <v>#DIV/0!</v>
      </c>
    </row>
    <row r="63" spans="1:7" ht="18" customHeight="1">
      <c r="A63" s="4" t="s">
        <v>67</v>
      </c>
      <c r="B63" s="5"/>
      <c r="C63" s="5">
        <v>32254</v>
      </c>
      <c r="D63" s="5">
        <v>32115</v>
      </c>
      <c r="E63" s="5">
        <v>6646</v>
      </c>
      <c r="F63" s="6"/>
      <c r="G63" s="6"/>
    </row>
    <row r="64" spans="1:7" ht="20.100000000000001" hidden="1" customHeight="1">
      <c r="A64" s="4" t="s">
        <v>68</v>
      </c>
      <c r="B64" s="5"/>
      <c r="C64" s="5"/>
      <c r="D64" s="5"/>
      <c r="E64" s="5"/>
      <c r="F64" s="6" t="e">
        <f t="shared" si="1"/>
        <v>#DIV/0!</v>
      </c>
      <c r="G64" s="6" t="e">
        <f t="shared" si="0"/>
        <v>#DIV/0!</v>
      </c>
    </row>
    <row r="65" spans="1:7" ht="20.100000000000001" hidden="1" customHeight="1">
      <c r="A65" s="4" t="s">
        <v>69</v>
      </c>
      <c r="B65" s="5"/>
      <c r="C65" s="5"/>
      <c r="D65" s="5"/>
      <c r="E65" s="5"/>
      <c r="F65" s="6" t="e">
        <f t="shared" si="1"/>
        <v>#DIV/0!</v>
      </c>
      <c r="G65" s="6" t="e">
        <f t="shared" si="0"/>
        <v>#DIV/0!</v>
      </c>
    </row>
    <row r="66" spans="1:7" ht="18" customHeight="1">
      <c r="A66" s="4" t="s">
        <v>70</v>
      </c>
      <c r="B66" s="5">
        <v>8589</v>
      </c>
      <c r="C66" s="5">
        <v>8000</v>
      </c>
      <c r="D66" s="5">
        <v>8000</v>
      </c>
      <c r="E66" s="5">
        <v>7934</v>
      </c>
      <c r="F66" s="6">
        <f t="shared" si="1"/>
        <v>99.174999999999997</v>
      </c>
      <c r="G66" s="6">
        <f t="shared" si="0"/>
        <v>-7.6260332984049368</v>
      </c>
    </row>
    <row r="67" spans="1:7" ht="18" customHeight="1">
      <c r="A67" s="10" t="s">
        <v>71</v>
      </c>
      <c r="B67" s="5">
        <f>SUM(B56,B57,B58)</f>
        <v>267402</v>
      </c>
      <c r="C67" s="5">
        <f>SUM(C56,C58)</f>
        <v>257455</v>
      </c>
      <c r="D67" s="5">
        <f>SUM(D56,D57,D58)</f>
        <v>362856</v>
      </c>
      <c r="E67" s="5">
        <f>SUM(E56,E57,E58)</f>
        <v>353097</v>
      </c>
      <c r="F67" s="6">
        <f t="shared" si="1"/>
        <v>97.310503340167998</v>
      </c>
      <c r="G67" s="6">
        <f t="shared" si="0"/>
        <v>32.047254695178047</v>
      </c>
    </row>
    <row r="68" spans="1:7">
      <c r="F68" s="13"/>
    </row>
    <row r="69" spans="1:7">
      <c r="F69" s="13"/>
    </row>
    <row r="70" spans="1:7">
      <c r="F70" s="13"/>
    </row>
    <row r="71" spans="1:7">
      <c r="F71" s="13"/>
    </row>
    <row r="72" spans="1:7">
      <c r="F72" s="13"/>
    </row>
    <row r="73" spans="1:7">
      <c r="F73" s="13"/>
    </row>
    <row r="74" spans="1:7">
      <c r="F74" s="13"/>
    </row>
  </sheetData>
  <mergeCells count="7">
    <mergeCell ref="A2:G2"/>
    <mergeCell ref="F3:G3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2017-08-11T08:17:08Z</cp:lastPrinted>
  <dcterms:created xsi:type="dcterms:W3CDTF">2017-08-10T06:29:23Z</dcterms:created>
  <dcterms:modified xsi:type="dcterms:W3CDTF">2017-08-11T08:52:27Z</dcterms:modified>
</cp:coreProperties>
</file>